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9285" activeTab="0"/>
  </bookViews>
  <sheets>
    <sheet name="ССР" sheetId="1" r:id="rId1"/>
    <sheet name="ОСР" sheetId="2" state="hidden" r:id="rId2"/>
  </sheets>
  <definedNames>
    <definedName name="_xlnm.Print_Titles" localSheetId="0">'ССР'!$17:$21</definedName>
    <definedName name="_xlnm.Print_Area" localSheetId="0">'ССР'!$A$1:$H$134</definedName>
  </definedNames>
  <calcPr fullCalcOnLoad="1"/>
</workbook>
</file>

<file path=xl/sharedStrings.xml><?xml version="1.0" encoding="utf-8"?>
<sst xmlns="http://schemas.openxmlformats.org/spreadsheetml/2006/main" count="241" uniqueCount="235">
  <si>
    <t>(наименование организации)</t>
  </si>
  <si>
    <t>"Утвержден" «    »________________20__г.</t>
  </si>
  <si>
    <t>Сводный сметный расчет в сумме</t>
  </si>
  <si>
    <t>тыс. руб.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</si>
  <si>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</si>
  <si>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</si>
  <si>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</si>
  <si>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</si>
  <si>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</si>
  <si>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</si>
  <si>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</si>
  <si>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</si>
  <si>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</si>
  <si>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 (с учетом материалов)</t>
  </si>
  <si>
    <t>оборудования, мебели, инвентаря (в текущих ценах)</t>
  </si>
  <si>
    <t>прочих</t>
  </si>
  <si>
    <t xml:space="preserve">Всего по сводному расчету </t>
  </si>
  <si>
    <t>МДС 81-35.2004</t>
  </si>
  <si>
    <t>[наименование стройки (ремонтируемого объекта)]</t>
  </si>
  <si>
    <t>Согласовано</t>
  </si>
  <si>
    <t>Утверждаю</t>
  </si>
  <si>
    <r>
      <t>&lt;&lt;</t>
    </r>
    <r>
      <rPr>
        <sz val="10"/>
        <rFont val="Times New Roman"/>
        <family val="1"/>
      </rPr>
      <t>___</t>
    </r>
    <r>
      <rPr>
        <sz val="8"/>
        <rFont val="Times New Roman"/>
        <family val="1"/>
      </rPr>
      <t>&gt;&gt;</t>
    </r>
    <r>
      <rPr>
        <sz val="10"/>
        <rFont val="Times New Roman"/>
        <family val="1"/>
      </rPr>
      <t>______________ 2009г.</t>
    </r>
  </si>
  <si>
    <t>ОБЪЕКТНЫЙ СМЕТНЫЙ РАСЧЕТ №1</t>
  </si>
  <si>
    <t>на </t>
  </si>
  <si>
    <t>(наименование объекта)</t>
  </si>
  <si>
    <t>Сметная стоимость:  руб</t>
  </si>
  <si>
    <t>Средства на оплату труда:   руб</t>
  </si>
  <si>
    <t>Расчетный измеритель единичной стоимости: </t>
  </si>
  <si>
    <t>N п.п.</t>
  </si>
  <si>
    <t>Hомера смет­ных рас­че­тов (смет)</t>
  </si>
  <si>
    <t>Наименова­ние ра­бот и за­трат</t>
  </si>
  <si>
    <t>Сметная стоимость, руб</t>
  </si>
  <si>
    <t>Средства на оплату труда</t>
  </si>
  <si>
    <t>Показатели единичной стоимости</t>
  </si>
  <si>
    <t>Трудоемкость, чел.-ч</t>
  </si>
  <si>
    <t>Строительных работ</t>
  </si>
  <si>
    <t>Монтажных ра­бот</t>
  </si>
  <si>
    <t>Оборудование, мебель</t>
  </si>
  <si>
    <t>Прочие затраты</t>
  </si>
  <si>
    <t>Всего</t>
  </si>
  <si>
    <t>Используются коэффициенты:</t>
  </si>
  <si>
    <t>ЛС №1</t>
  </si>
  <si>
    <t>Общестроительные работы (КР, АР)</t>
  </si>
  <si>
    <t>ЛС №2</t>
  </si>
  <si>
    <t>ЛС №3</t>
  </si>
  <si>
    <t>Монтаж системы электроснабжения и электроосвещения (ЭО)</t>
  </si>
  <si>
    <t>ЛС №4</t>
  </si>
  <si>
    <t>Итого по смете</t>
  </si>
  <si>
    <t>Всего по смете, руб</t>
  </si>
  <si>
    <t>Составил</t>
  </si>
  <si>
    <t>(</t>
  </si>
  <si>
    <t>)</t>
  </si>
  <si>
    <t>ГИП</t>
  </si>
  <si>
    <t>Строительство 2-х этажного общежития квартирного типа</t>
  </si>
  <si>
    <t>Водоснабжение и канализация  (ВК)</t>
  </si>
  <si>
    <t>Монтаж системы отопления и вентиляции (ОВ)</t>
  </si>
  <si>
    <t xml:space="preserve">СВОДНЫЙ СМЕТНЫЙ РАСЧЕТ СТОИМОСТИ </t>
  </si>
  <si>
    <t>ЛС №10</t>
  </si>
  <si>
    <t>ЛС №11</t>
  </si>
  <si>
    <t>Установка технологического оборудования (ТХ)</t>
  </si>
  <si>
    <t>Монтаж системы пожарной сигнализации и оповещения о пожаре (ПС)</t>
  </si>
  <si>
    <t xml:space="preserve">Монтаж системы телефонизации </t>
  </si>
  <si>
    <t>Монтаж системы радиофикации</t>
  </si>
  <si>
    <t>ЛС №12</t>
  </si>
  <si>
    <t>ЛС №13</t>
  </si>
  <si>
    <t>Монтаж системы часофикации</t>
  </si>
  <si>
    <t>ЛС №14</t>
  </si>
  <si>
    <t>Монтаж системы охраны входа</t>
  </si>
  <si>
    <t>ЛС №15</t>
  </si>
  <si>
    <t>ЛС №16</t>
  </si>
  <si>
    <t>Монтаж системы видеонаблюдения</t>
  </si>
  <si>
    <t>Составлен(а) в ценах 2001 г.</t>
  </si>
  <si>
    <t>Итого по Объекту 1, тыс. руб.</t>
  </si>
  <si>
    <t>Итого по Объекту 2, тыс. руб.</t>
  </si>
  <si>
    <t>Итого по Объекту 3, тыс. руб.</t>
  </si>
  <si>
    <t>Итого по Объекту 7, тыс. руб.</t>
  </si>
  <si>
    <t>Технический надзор 3,5%</t>
  </si>
  <si>
    <t>Распор.АКО №116-р от 21.02.02</t>
  </si>
  <si>
    <t>7</t>
  </si>
  <si>
    <t>8</t>
  </si>
  <si>
    <t>Непредвиденные затраты 3%</t>
  </si>
  <si>
    <t>в т.ч. по объектам начисления</t>
  </si>
  <si>
    <t>Итого по всем объектам</t>
  </si>
  <si>
    <t>Страховой риск связанный с проведение строительно-монтажных работ  0,8%</t>
  </si>
  <si>
    <t xml:space="preserve">ГСН 2001.п.11.3
</t>
  </si>
  <si>
    <t>Дополнительные затраты на строительство при производстве работ в зимнее время (4,2%)</t>
  </si>
  <si>
    <t>МДС 81-35.2004 п.9.15 прил.8</t>
  </si>
  <si>
    <t>Затраты на проведение пусконаладочных работ вхолостую-5% от стоимости СМР</t>
  </si>
  <si>
    <t>МДС 81-35.2004 п.9.11 прил.8</t>
  </si>
  <si>
    <t>Затраты на проведение подрядных торгов-0,42%</t>
  </si>
  <si>
    <t>Затраты заказчика по вводу объекта в эксплуатацию-0,5%</t>
  </si>
  <si>
    <t>Приказ №98 от 26.05.86</t>
  </si>
  <si>
    <t>Авторский надзор 0,2%</t>
  </si>
  <si>
    <t>Благоустройство и озеленение территории</t>
  </si>
  <si>
    <t>ООО ХК "СДС-Энерго"</t>
  </si>
  <si>
    <t>Временные здания и сооружения</t>
  </si>
  <si>
    <t>Прочие работы и затраты</t>
  </si>
  <si>
    <t>Главный инженер</t>
  </si>
  <si>
    <t>5</t>
  </si>
  <si>
    <t>Д. В. Владимиров</t>
  </si>
  <si>
    <t>4</t>
  </si>
  <si>
    <t>Итого по Объекту 4, тыс. руб.</t>
  </si>
  <si>
    <t>9</t>
  </si>
  <si>
    <t>10</t>
  </si>
  <si>
    <t>Итого по Объекту 9, тыс. руб.</t>
  </si>
  <si>
    <t>НДС 20%</t>
  </si>
  <si>
    <t>11</t>
  </si>
  <si>
    <t>12</t>
  </si>
  <si>
    <t>Итого по Объекту 11, тыс. руб.</t>
  </si>
  <si>
    <t>Итого по Объекту 12, тыс. руб.</t>
  </si>
  <si>
    <t>Проект инвестиционной программы на 2020 - 2024 гг.</t>
  </si>
  <si>
    <t>Объект 1. Выполнение работ по модернизации системы телемеханики на ПС 110/6,6/6,3 кВ "Набережная" (ПИР, ПНР, СМР, ввод- 2020 г.)</t>
  </si>
  <si>
    <t>Объект 2. Выполнение работ по модернизации системы телемеханики на ПС 110/10 кВ "Керамзитовая" (ПНР, СМР, ввод - 2020 г.)</t>
  </si>
  <si>
    <t>Итого по Объекту 5, тыс. руб.</t>
  </si>
  <si>
    <t>Итого по Объекту 10, тыс. руб.</t>
  </si>
  <si>
    <t>13</t>
  </si>
  <si>
    <t>Итого по Объекту 13, тыс. руб.</t>
  </si>
  <si>
    <t>14</t>
  </si>
  <si>
    <t>Итого по Объекту 14, тыс. руб.</t>
  </si>
  <si>
    <t>15</t>
  </si>
  <si>
    <t>Итого по Объекту 15, тыс. руб.</t>
  </si>
  <si>
    <t>16</t>
  </si>
  <si>
    <t>Итого по Объекту 16, тыс. руб.</t>
  </si>
  <si>
    <t>17</t>
  </si>
  <si>
    <t>Итого по Объекту 17, тыс. руб.</t>
  </si>
  <si>
    <t>18</t>
  </si>
  <si>
    <t>Итого по Объекту 18, тыс. руб.</t>
  </si>
  <si>
    <t>19</t>
  </si>
  <si>
    <t>Итого по Объекту 19, тыс. руб.</t>
  </si>
  <si>
    <t>20</t>
  </si>
  <si>
    <t>Итого по Объекту 20, тыс. руб.</t>
  </si>
  <si>
    <t>21</t>
  </si>
  <si>
    <t>Итого по Объекту 21, тыс. руб.</t>
  </si>
  <si>
    <t>22</t>
  </si>
  <si>
    <t>Итого по Объекту 22, тыс. руб.</t>
  </si>
  <si>
    <t>23</t>
  </si>
  <si>
    <t>Итого по Объекту 23, тыс. руб.</t>
  </si>
  <si>
    <t>24</t>
  </si>
  <si>
    <t>Итого по Объекту 24, тыс. руб.</t>
  </si>
  <si>
    <t>25</t>
  </si>
  <si>
    <t>Итого по Объекту 25, тыс. руб.</t>
  </si>
  <si>
    <t>26</t>
  </si>
  <si>
    <t>Итого по Объекту 26, тыс. руб.</t>
  </si>
  <si>
    <t>27</t>
  </si>
  <si>
    <t>Итого по Объекту 27, тыс. руб.</t>
  </si>
  <si>
    <t>28</t>
  </si>
  <si>
    <t>Итого по Объекту 28, тыс. руб.</t>
  </si>
  <si>
    <t>29</t>
  </si>
  <si>
    <t>Итого по Объекту 29, тыс. руб.</t>
  </si>
  <si>
    <t>Итого по Объекту 30, тыс. руб.</t>
  </si>
  <si>
    <t>30</t>
  </si>
  <si>
    <t>31</t>
  </si>
  <si>
    <t>Итого по Объекту 31, тыс. руб.</t>
  </si>
  <si>
    <t>32</t>
  </si>
  <si>
    <t>Итого по Объекту 32, тыс. руб.</t>
  </si>
  <si>
    <t>33</t>
  </si>
  <si>
    <t>Итого по Объекту 33, тыс. руб.</t>
  </si>
  <si>
    <t>34</t>
  </si>
  <si>
    <t>Итого по Объекту 34, тыс. руб.</t>
  </si>
  <si>
    <t>35</t>
  </si>
  <si>
    <t>Итого по Объекту 35, тыс. руб.</t>
  </si>
  <si>
    <t>36</t>
  </si>
  <si>
    <t>Итого по Объекту 36, тыс. руб.</t>
  </si>
  <si>
    <t>37</t>
  </si>
  <si>
    <t>Итого по Объекту 37, тыс. руб.</t>
  </si>
  <si>
    <t>38</t>
  </si>
  <si>
    <t>Итого по Объекту 38, тыс. руб.</t>
  </si>
  <si>
    <t>40</t>
  </si>
  <si>
    <t>Итого по Объекту 40, тыс. руб.</t>
  </si>
  <si>
    <t>ИТОГО:</t>
  </si>
  <si>
    <t>ВСЕГО:</t>
  </si>
  <si>
    <t>3</t>
  </si>
  <si>
    <t>Объект 3. Выполнение работ по созданию информационно вычислительного комплекса объекта энергетики (ИВКЭ)</t>
  </si>
  <si>
    <t>«    »________________2020г.</t>
  </si>
  <si>
    <t>Составлена в ценах по состоянию на 2020 год</t>
  </si>
  <si>
    <t>39</t>
  </si>
  <si>
    <t>Итого по Объекту 39, тыс. руб.</t>
  </si>
  <si>
    <t>41</t>
  </si>
  <si>
    <t>Итого по Объекту 41, тыс. руб.</t>
  </si>
  <si>
    <t>6</t>
  </si>
  <si>
    <t>Итого по Объекту 6, тыс. руб.</t>
  </si>
  <si>
    <t>Объект 5. Замена отработавшего срок эксплуатации трансформатора Т-2 ТДН-10000 кВА 110/6 кВ на ПС 110/6 кВ № 20н "Гидроузел" - 1 шт. (СМР, ПНР, ввод - 2022 г.)</t>
  </si>
  <si>
    <t>Объект 6. Замена отработавшего срок эксплуатации трансформатора Т-2 ТДНС-16000 кВА 35/6 кВ на ПС 35/6 кВ  "Шурапская"(СМР, ПНР, ввод - 2023 г.)</t>
  </si>
  <si>
    <t>Объект 7. Замена отработавшего срок эксплуатации трансформатора Т-1 ТДН-15000 кВА 35/6 кВ на ТДН-10000 кВА 35/6 на ПС 35/6 кВ № 5 (СМР, ПНР, ввод - 2024 г.)</t>
  </si>
  <si>
    <t>Объект 8. Замена отработавшего срок эксплуатации трансформатора Т-2 ТДНС-10000 кВА 35/6 кВ на ПС 35/6 кВ № 10. (СМР, ПНР, ввод - 2023 г.)</t>
  </si>
  <si>
    <t>Итого по Объекту 8, тыс. руб.</t>
  </si>
  <si>
    <t xml:space="preserve">Объект 9. Замена отработавшего срок эксплуатации трансформатора Т-3 ТДНС-10000 кВА 35/6 кВ на ПС 35/6 кВ № 42 (СМР, ПНР, ввод - 2023 г.) </t>
  </si>
  <si>
    <t>42</t>
  </si>
  <si>
    <t>43</t>
  </si>
  <si>
    <t>44</t>
  </si>
  <si>
    <t>45</t>
  </si>
  <si>
    <t>Объект 10. Замена отработавшего срок эксплуатации трансформатора Т-2 ТДНС-10000 кВА  на ПС 110/10 кВ "Керамзитовая (СМР, ПНР, ввод - 2024 г.)</t>
  </si>
  <si>
    <t>Объект 11. Замена трансформатора ТДНГУ –63000/110 на ПС АЗОТ(СМР, ПНР, ввод-2020 г.) (СМР, ПНР, ввод - 2020 г.)</t>
  </si>
  <si>
    <t>Объект 12. Реконструкции ОРУ-35 кВ (замена выключателей 35 кВ, установка разъединителей и предохранителей 35 кВ) ПС №31 (ПИР-2019 г., СМР, ПНР- 2020 г.)</t>
  </si>
  <si>
    <t>Объект 13. 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</si>
  <si>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Объект 14. Реконструкция ЗРУ-35 кВ ПС 35/10 кВ "Танай". Замена ячеек КРУ-35 (ПИР - 2019 г., СМР, ПНР, ввод - 2021 г.)</t>
  </si>
  <si>
    <t>Объект 15. Реконструкции ЗРУ-10 кВ,  ПС 110/10 кВ "Керамзитовая". Замена ячеек КРУ-10.(ПИР - 2021 г., СМР, ПНР, ввод - 2022 г.)</t>
  </si>
  <si>
    <t>Объект 16. Реконструкция ЗРУ-35 кВ ПС 35/6 кВ "ОГР" с заменой ячеек КРУ-35. (СМР, ПНР, ввод - 2022 г.)</t>
  </si>
  <si>
    <t>Объект 17. Реконструкция ПС  35/6 кВ № 1 ЗРУ-35 с заменой масляных выключателей 35 на вакуумные, установка ШОТ.(ПИР, СМР, ПНР, ввод - 2023 г.)</t>
  </si>
  <si>
    <t>Объект 18. Реконструкция ОРУ-35 кВ ПС 35/6 кВ № 41 с установкой блок-модуля 35 кВ (СМР, ПНР, ввод - 2024 г.)</t>
  </si>
  <si>
    <t>Объект 19. Реконструкция ЗРУ-6 кВ ПС 6/0,4 кВ № 32 с устройствами РЗиА,  установкой ШОТ (СМР, ПНР, ввод - 2024 г.)</t>
  </si>
  <si>
    <t>Объект 20. Реконструкция ТП-3</t>
  </si>
  <si>
    <t>Объект 21. 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</si>
  <si>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Объект 22. 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</si>
  <si>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Объект 23. 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</si>
  <si>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Объект 24. 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</si>
  <si>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Объект 25. 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</si>
  <si>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Объект 27. ЗЗамена испытательно-измерительного комплекса РЕТОМ-61 (ввод - 2021 г.)</t>
  </si>
  <si>
    <t>Объект 28. Замена аппарата для высоковольтных испытаний  АИД-70М (ввод - 2021 г.)</t>
  </si>
  <si>
    <t>Объект 29. 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</si>
  <si>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Объект 30. Персональный компьютер - 2 шт. (ввод - 2021 г.)</t>
  </si>
  <si>
    <t>Объект 31. Приобретение сервера HP DL510 Gen10 (HPE-869847-b21) - 1 шт. (ввод - 2021 г.)</t>
  </si>
  <si>
    <t>Объект 32. Система хранения данных - 1 шт. (ввод - 2020 г.)</t>
  </si>
  <si>
    <t>Объект 33. Замена устаревшего и выработавшего свой срок парка радиостанций (технологическая связь) 35 штук. (СМР, ПНР, ввод - 2023 г.)</t>
  </si>
  <si>
    <t>Объект 34. Многофункциональное печатающее устройство - 1 шт. (ввод - 2023 г.)</t>
  </si>
  <si>
    <t>Объект 35. Сплит-система - 18 шт. (ввод - 2023 г.)</t>
  </si>
  <si>
    <t>Объект 36. Приобретение измельчителя веток (мульчер) на базе автомобильного прицепа (ввод - 2024 г.)</t>
  </si>
  <si>
    <t>Объект 37. Выкуп ВЛ ОГР</t>
  </si>
  <si>
    <t>Объект 38. Выкуп ВЛ Вольная</t>
  </si>
  <si>
    <t>Объект 39. Выкуп ПС Вольная</t>
  </si>
  <si>
    <t>Объект 40. Строительство ПС 35 кВ ПУР и двухцепной отпайки от ВЛ 35 кВ Прокопьевская-Зиминка 3/4 до новой ПС 35 кВ ПУР (ПИР- 2020г., СМР, ввод-2021г.)</t>
  </si>
  <si>
    <t>Объект 41. Строительство ВЛ 110 кВ Соколовская-Вольная-2 (2 этап)</t>
  </si>
  <si>
    <t>Объект 42. Строительство КЛ 10 кВ от ПС 110 кВ Керамзитовая для ТСО Сибирь</t>
  </si>
  <si>
    <t>Объект 45. Прибор АИД-70 (ввод 2020г.)</t>
  </si>
  <si>
    <t>Итого по пункту 48, тыс.руб.</t>
  </si>
  <si>
    <t>Итого по пункту 47, тыс.руб.</t>
  </si>
  <si>
    <t>Итого пункту 46 тыс. руб.</t>
  </si>
  <si>
    <t>Итого по Объекту 45, тыс. руб.</t>
  </si>
  <si>
    <t>Итого по Объекту 44, тыс. руб.</t>
  </si>
  <si>
    <t>Итого по Объекту 43, тыс. руб.</t>
  </si>
  <si>
    <t>Итого по Объекту 42, тыс. руб.</t>
  </si>
  <si>
    <t>Объект 44. Строительство ВЛ-6 кВ от ПС Вольная</t>
  </si>
  <si>
    <t>Объект 43. Строительство ВЛ-6 кВ от ПС №5</t>
  </si>
  <si>
    <t>Объект 26. Реконструкция Временной воздушной линии 10 кВ и ТП 336 с заменой деревянных опор на железобетонные, заменой провода на СИП и установкой реклоузера на отходящей линии</t>
  </si>
  <si>
    <t>Объект 4. 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 -2021)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</si>
</sst>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0.000"/>
    <numFmt numFmtId="182" formatCode="0.00000"/>
    <numFmt numFmtId="183" formatCode="0.000000"/>
    <numFmt numFmtId="184" formatCode="0.0000000"/>
    <numFmt numFmtId="185" formatCode="#,##0.0000000"/>
    <numFmt numFmtId="186" formatCode="#,##0.00000"/>
    <numFmt numFmtId="187" formatCode="#,##0.000000"/>
    <numFmt numFmtId="188" formatCode="0.000000E+00"/>
    <numFmt numFmtId="189" formatCode="0.0000000E+00"/>
    <numFmt numFmtId="190" formatCode="0.00000000E+00"/>
    <numFmt numFmtId="191" formatCode="0.000000000E+00"/>
    <numFmt numFmtId="192" formatCode="0.0000000000E+00"/>
    <numFmt numFmtId="193" formatCode="0.00000000000E+00"/>
    <numFmt numFmtId="194" formatCode="0.000000000000E+00"/>
    <numFmt numFmtId="195" formatCode="0.0000000000000E+00"/>
    <numFmt numFmtId="196" formatCode="#,##0.0000000000000"/>
    <numFmt numFmtId="197" formatCode="0.000000000"/>
    <numFmt numFmtId="198" formatCode="0.0000000000"/>
    <numFmt numFmtId="199" formatCode="0.00000000000"/>
    <numFmt numFmtId="200" formatCode="#,##0.00000000"/>
    <numFmt numFmtId="201" formatCode="#,##0.000000000"/>
    <numFmt numFmtId="202" formatCode="#,##0.0000000000"/>
    <numFmt numFmtId="203" formatCode="#,##0.0"/>
    <numFmt numFmtId="204" formatCode="0.0"/>
    <numFmt numFmtId="205" formatCode="[$-FC19]d\ mmmm\ yyyy\ &quot;г.&quot;"/>
  </numFmts>
  <fonts count="5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u val="single"/>
      <sz val="10"/>
      <name val="Times New Roman"/>
      <family val="1"/>
    </font>
    <font>
      <sz val="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3" fontId="9" fillId="0" borderId="13" xfId="0" applyNumberFormat="1" applyFont="1" applyFill="1" applyBorder="1" applyAlignment="1">
      <alignment horizontal="right" wrapText="1"/>
    </xf>
    <xf numFmtId="3" fontId="9" fillId="0" borderId="13" xfId="0" applyNumberFormat="1" applyFont="1" applyBorder="1" applyAlignment="1">
      <alignment horizontal="right" wrapText="1"/>
    </xf>
    <xf numFmtId="3" fontId="14" fillId="0" borderId="13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5" fontId="2" fillId="0" borderId="0" xfId="0" applyNumberFormat="1" applyFont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right" wrapText="1"/>
    </xf>
    <xf numFmtId="3" fontId="9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176" fontId="2" fillId="0" borderId="0" xfId="0" applyNumberFormat="1" applyFont="1" applyAlignment="1">
      <alignment/>
    </xf>
    <xf numFmtId="0" fontId="3" fillId="0" borderId="16" xfId="0" applyFont="1" applyBorder="1" applyAlignment="1">
      <alignment wrapText="1"/>
    </xf>
    <xf numFmtId="3" fontId="14" fillId="0" borderId="17" xfId="0" applyNumberFormat="1" applyFont="1" applyBorder="1" applyAlignment="1">
      <alignment horizontal="right" wrapText="1"/>
    </xf>
    <xf numFmtId="3" fontId="14" fillId="0" borderId="18" xfId="0" applyNumberFormat="1" applyFont="1" applyBorder="1" applyAlignment="1">
      <alignment horizontal="right" wrapText="1"/>
    </xf>
    <xf numFmtId="3" fontId="9" fillId="0" borderId="18" xfId="0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3" fontId="9" fillId="0" borderId="15" xfId="0" applyNumberFormat="1" applyFont="1" applyBorder="1" applyAlignment="1">
      <alignment horizontal="right" wrapText="1"/>
    </xf>
    <xf numFmtId="3" fontId="14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8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17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horizontal="left"/>
    </xf>
    <xf numFmtId="175" fontId="2" fillId="33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175" fontId="2" fillId="33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9" fontId="1" fillId="33" borderId="0" xfId="0" applyNumberFormat="1" applyFont="1" applyFill="1" applyAlignment="1">
      <alignment horizontal="center" vertical="top"/>
    </xf>
    <xf numFmtId="49" fontId="1" fillId="33" borderId="0" xfId="0" applyNumberFormat="1" applyFont="1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" fontId="3" fillId="33" borderId="2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vertical="center" wrapText="1"/>
    </xf>
    <xf numFmtId="49" fontId="3" fillId="33" borderId="21" xfId="0" applyNumberFormat="1" applyFont="1" applyFill="1" applyBorder="1" applyAlignment="1">
      <alignment horizontal="center" vertical="top"/>
    </xf>
    <xf numFmtId="49" fontId="3" fillId="33" borderId="21" xfId="0" applyNumberFormat="1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 wrapText="1"/>
    </xf>
    <xf numFmtId="4" fontId="3" fillId="33" borderId="21" xfId="0" applyNumberFormat="1" applyFont="1" applyFill="1" applyBorder="1" applyAlignment="1">
      <alignment horizontal="right" vertical="top" wrapText="1"/>
    </xf>
    <xf numFmtId="2" fontId="3" fillId="33" borderId="21" xfId="0" applyNumberFormat="1" applyFont="1" applyFill="1" applyBorder="1" applyAlignment="1">
      <alignment horizontal="right" vertical="top" wrapText="1"/>
    </xf>
    <xf numFmtId="181" fontId="8" fillId="33" borderId="21" xfId="52" applyNumberFormat="1" applyFont="1" applyFill="1" applyBorder="1" applyAlignment="1">
      <alignment horizontal="center" vertical="center"/>
      <protection/>
    </xf>
    <xf numFmtId="49" fontId="1" fillId="33" borderId="21" xfId="0" applyNumberFormat="1" applyFont="1" applyFill="1" applyBorder="1" applyAlignment="1">
      <alignment horizontal="center" vertical="top"/>
    </xf>
    <xf numFmtId="49" fontId="1" fillId="33" borderId="21" xfId="0" applyNumberFormat="1" applyFont="1" applyFill="1" applyBorder="1" applyAlignment="1">
      <alignment horizontal="left" vertical="top"/>
    </xf>
    <xf numFmtId="0" fontId="1" fillId="33" borderId="21" xfId="0" applyFont="1" applyFill="1" applyBorder="1" applyAlignment="1">
      <alignment horizontal="left" vertical="top" wrapText="1"/>
    </xf>
    <xf numFmtId="4" fontId="1" fillId="33" borderId="21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top"/>
    </xf>
    <xf numFmtId="4" fontId="3" fillId="33" borderId="21" xfId="0" applyNumberFormat="1" applyFont="1" applyFill="1" applyBorder="1" applyAlignment="1">
      <alignment vertical="top"/>
    </xf>
    <xf numFmtId="4" fontId="3" fillId="33" borderId="21" xfId="0" applyNumberFormat="1" applyFont="1" applyFill="1" applyBorder="1" applyAlignment="1">
      <alignment horizontal="right" vertical="top"/>
    </xf>
    <xf numFmtId="0" fontId="1" fillId="33" borderId="21" xfId="0" applyFont="1" applyFill="1" applyBorder="1" applyAlignment="1">
      <alignment horizontal="right" vertical="top" wrapText="1"/>
    </xf>
    <xf numFmtId="0" fontId="1" fillId="33" borderId="21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left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>
      <alignment vertical="center" wrapText="1"/>
    </xf>
    <xf numFmtId="49" fontId="1" fillId="33" borderId="21" xfId="0" applyNumberFormat="1" applyFont="1" applyFill="1" applyBorder="1" applyAlignment="1">
      <alignment horizontal="right" vertical="top" wrapText="1"/>
    </xf>
    <xf numFmtId="4" fontId="1" fillId="33" borderId="21" xfId="0" applyNumberFormat="1" applyFont="1" applyFill="1" applyBorder="1" applyAlignment="1">
      <alignment horizontal="center" vertical="top" wrapText="1"/>
    </xf>
    <xf numFmtId="4" fontId="1" fillId="33" borderId="21" xfId="0" applyNumberFormat="1" applyFont="1" applyFill="1" applyBorder="1" applyAlignment="1">
      <alignment vertical="top" wrapText="1"/>
    </xf>
    <xf numFmtId="49" fontId="1" fillId="33" borderId="21" xfId="0" applyNumberFormat="1" applyFont="1" applyFill="1" applyBorder="1" applyAlignment="1">
      <alignment horizontal="right" vertical="center"/>
    </xf>
    <xf numFmtId="49" fontId="1" fillId="33" borderId="21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top"/>
    </xf>
    <xf numFmtId="173" fontId="1" fillId="33" borderId="0" xfId="0" applyNumberFormat="1" applyFont="1" applyFill="1" applyAlignment="1">
      <alignment horizontal="right" vertical="top"/>
    </xf>
    <xf numFmtId="173" fontId="1" fillId="33" borderId="0" xfId="59" applyFont="1" applyFill="1" applyAlignment="1">
      <alignment horizontal="right" vertical="top"/>
    </xf>
    <xf numFmtId="49" fontId="18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right" vertical="top"/>
    </xf>
    <xf numFmtId="0" fontId="19" fillId="33" borderId="0" xfId="0" applyFont="1" applyFill="1" applyAlignment="1">
      <alignment horizontal="right" vertical="top"/>
    </xf>
    <xf numFmtId="173" fontId="19" fillId="33" borderId="0" xfId="59" applyFont="1" applyFill="1" applyAlignment="1">
      <alignment horizontal="right" vertical="top"/>
    </xf>
    <xf numFmtId="180" fontId="18" fillId="33" borderId="0" xfId="59" applyNumberFormat="1" applyFont="1" applyFill="1" applyAlignment="1">
      <alignment horizontal="right" vertical="top"/>
    </xf>
    <xf numFmtId="49" fontId="4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right" vertical="top"/>
    </xf>
    <xf numFmtId="202" fontId="1" fillId="33" borderId="0" xfId="0" applyNumberFormat="1" applyFont="1" applyFill="1" applyAlignment="1">
      <alignment horizontal="right" vertical="top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left" vertical="top"/>
    </xf>
    <xf numFmtId="49" fontId="1" fillId="33" borderId="33" xfId="0" applyNumberFormat="1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49" fontId="1" fillId="33" borderId="35" xfId="0" applyNumberFormat="1" applyFont="1" applyFill="1" applyBorder="1" applyAlignment="1">
      <alignment horizontal="center"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4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9" fillId="0" borderId="43" xfId="0" applyFont="1" applyBorder="1" applyAlignment="1">
      <alignment horizontal="right" vertical="top" wrapText="1"/>
    </xf>
    <xf numFmtId="0" fontId="9" fillId="0" borderId="41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00390625" style="65" customWidth="1"/>
    <col min="2" max="2" width="20.625" style="66" customWidth="1"/>
    <col min="3" max="3" width="48.375" style="67" customWidth="1"/>
    <col min="4" max="4" width="13.125" style="71" customWidth="1"/>
    <col min="5" max="5" width="14.00390625" style="71" customWidth="1"/>
    <col min="6" max="6" width="13.375" style="71" customWidth="1"/>
    <col min="7" max="7" width="14.125" style="71" customWidth="1"/>
    <col min="8" max="8" width="14.875" style="71" customWidth="1"/>
    <col min="9" max="9" width="14.375" style="50" bestFit="1" customWidth="1"/>
    <col min="10" max="10" width="10.875" style="50" customWidth="1"/>
    <col min="11" max="11" width="16.875" style="50" bestFit="1" customWidth="1"/>
    <col min="12" max="12" width="16.875" style="50" customWidth="1"/>
    <col min="13" max="13" width="15.25390625" style="50" customWidth="1"/>
    <col min="14" max="14" width="12.875" style="50" customWidth="1"/>
    <col min="15" max="15" width="20.00390625" style="50" customWidth="1"/>
    <col min="16" max="16" width="10.875" style="50" bestFit="1" customWidth="1"/>
    <col min="17" max="17" width="13.25390625" style="50" customWidth="1"/>
    <col min="18" max="18" width="10.875" style="50" bestFit="1" customWidth="1"/>
    <col min="19" max="19" width="23.625" style="50" customWidth="1"/>
    <col min="20" max="16384" width="9.125" style="50" customWidth="1"/>
  </cols>
  <sheetData>
    <row r="1" spans="4:8" ht="8.25" customHeight="1">
      <c r="D1" s="68"/>
      <c r="E1" s="68"/>
      <c r="F1" s="68"/>
      <c r="G1" s="68"/>
      <c r="H1" s="69"/>
    </row>
    <row r="2" spans="3:8" ht="14.25">
      <c r="C2" s="129" t="s">
        <v>94</v>
      </c>
      <c r="D2" s="129"/>
      <c r="E2" s="129"/>
      <c r="F2" s="129"/>
      <c r="G2" s="129"/>
      <c r="H2" s="68"/>
    </row>
    <row r="3" spans="4:8" ht="12.75">
      <c r="D3" s="70" t="s">
        <v>0</v>
      </c>
      <c r="F3" s="68"/>
      <c r="G3" s="68"/>
      <c r="H3" s="68"/>
    </row>
    <row r="4" spans="2:8" ht="12.75" hidden="1">
      <c r="B4" s="66" t="s">
        <v>1</v>
      </c>
      <c r="C4" s="72"/>
      <c r="D4" s="68"/>
      <c r="E4" s="70"/>
      <c r="F4" s="68"/>
      <c r="G4" s="68"/>
      <c r="H4" s="68"/>
    </row>
    <row r="5" spans="4:8" ht="9" customHeight="1">
      <c r="D5" s="68"/>
      <c r="E5" s="70"/>
      <c r="F5" s="68"/>
      <c r="G5" s="68"/>
      <c r="H5" s="68"/>
    </row>
    <row r="6" spans="2:8" ht="12.75">
      <c r="B6" s="66" t="s">
        <v>2</v>
      </c>
      <c r="C6" s="73"/>
      <c r="D6" s="74">
        <v>1116815.7287090337</v>
      </c>
      <c r="E6" s="70" t="s">
        <v>3</v>
      </c>
      <c r="F6" s="68"/>
      <c r="G6" s="68"/>
      <c r="H6" s="68"/>
    </row>
    <row r="7" spans="2:8" ht="12.75" hidden="1">
      <c r="B7" s="66" t="s">
        <v>4</v>
      </c>
      <c r="D7" s="68"/>
      <c r="E7" s="68"/>
      <c r="F7" s="68"/>
      <c r="G7" s="68"/>
      <c r="H7" s="68"/>
    </row>
    <row r="8" spans="3:8" ht="15.75" hidden="1">
      <c r="C8" s="130"/>
      <c r="D8" s="130"/>
      <c r="E8" s="130"/>
      <c r="F8" s="130"/>
      <c r="G8" s="130"/>
      <c r="H8" s="68"/>
    </row>
    <row r="9" spans="4:8" ht="12.75" hidden="1">
      <c r="D9" s="70" t="s">
        <v>5</v>
      </c>
      <c r="F9" s="68"/>
      <c r="G9" s="68"/>
      <c r="H9" s="68"/>
    </row>
    <row r="10" spans="2:8" ht="12.75">
      <c r="B10" s="66" t="s">
        <v>173</v>
      </c>
      <c r="H10" s="68"/>
    </row>
    <row r="11" spans="7:8" ht="12.75">
      <c r="G11" s="68"/>
      <c r="H11" s="68"/>
    </row>
    <row r="12" spans="1:8" ht="15.75">
      <c r="A12" s="131" t="s">
        <v>56</v>
      </c>
      <c r="B12" s="131"/>
      <c r="C12" s="131"/>
      <c r="D12" s="131"/>
      <c r="E12" s="131"/>
      <c r="F12" s="131"/>
      <c r="G12" s="131"/>
      <c r="H12" s="131"/>
    </row>
    <row r="13" spans="4:8" ht="12.75">
      <c r="D13" s="75"/>
      <c r="F13" s="68"/>
      <c r="G13" s="68"/>
      <c r="H13" s="68"/>
    </row>
    <row r="14" spans="1:8" ht="14.25">
      <c r="A14" s="132" t="s">
        <v>110</v>
      </c>
      <c r="B14" s="132"/>
      <c r="C14" s="132"/>
      <c r="D14" s="132"/>
      <c r="E14" s="132"/>
      <c r="F14" s="132"/>
      <c r="G14" s="132"/>
      <c r="H14" s="132"/>
    </row>
    <row r="15" spans="4:8" ht="12.75">
      <c r="D15" s="76" t="s">
        <v>6</v>
      </c>
      <c r="F15" s="68"/>
      <c r="G15" s="68"/>
      <c r="H15" s="68"/>
    </row>
    <row r="16" spans="1:8" ht="13.5" thickBot="1">
      <c r="A16" s="133" t="s">
        <v>174</v>
      </c>
      <c r="B16" s="133"/>
      <c r="C16" s="133"/>
      <c r="D16" s="133"/>
      <c r="E16" s="133"/>
      <c r="F16" s="133"/>
      <c r="G16" s="133"/>
      <c r="H16" s="133"/>
    </row>
    <row r="17" spans="1:9" ht="12.75">
      <c r="A17" s="134" t="s">
        <v>7</v>
      </c>
      <c r="B17" s="137" t="s">
        <v>8</v>
      </c>
      <c r="C17" s="122" t="s">
        <v>9</v>
      </c>
      <c r="D17" s="125" t="s">
        <v>10</v>
      </c>
      <c r="E17" s="125"/>
      <c r="F17" s="125"/>
      <c r="G17" s="125"/>
      <c r="H17" s="126" t="s">
        <v>11</v>
      </c>
      <c r="I17" s="121"/>
    </row>
    <row r="18" spans="1:9" ht="12.75">
      <c r="A18" s="135"/>
      <c r="B18" s="138"/>
      <c r="C18" s="123"/>
      <c r="D18" s="123" t="s">
        <v>12</v>
      </c>
      <c r="E18" s="123" t="s">
        <v>13</v>
      </c>
      <c r="F18" s="123" t="s">
        <v>14</v>
      </c>
      <c r="G18" s="123" t="s">
        <v>15</v>
      </c>
      <c r="H18" s="127"/>
      <c r="I18" s="121"/>
    </row>
    <row r="19" spans="1:9" ht="12.75">
      <c r="A19" s="135"/>
      <c r="B19" s="138"/>
      <c r="C19" s="123"/>
      <c r="D19" s="123"/>
      <c r="E19" s="123"/>
      <c r="F19" s="123"/>
      <c r="G19" s="123"/>
      <c r="H19" s="127"/>
      <c r="I19" s="121"/>
    </row>
    <row r="20" spans="1:9" ht="28.5" customHeight="1" thickBot="1">
      <c r="A20" s="136"/>
      <c r="B20" s="139"/>
      <c r="C20" s="124"/>
      <c r="D20" s="124"/>
      <c r="E20" s="124"/>
      <c r="F20" s="124"/>
      <c r="G20" s="124"/>
      <c r="H20" s="128"/>
      <c r="I20" s="121"/>
    </row>
    <row r="21" spans="1:8" ht="12.75">
      <c r="A21" s="77">
        <v>1</v>
      </c>
      <c r="B21" s="77">
        <v>2</v>
      </c>
      <c r="C21" s="78">
        <v>3</v>
      </c>
      <c r="D21" s="78">
        <v>4</v>
      </c>
      <c r="E21" s="78">
        <v>5</v>
      </c>
      <c r="F21" s="78">
        <v>6</v>
      </c>
      <c r="G21" s="78">
        <v>7</v>
      </c>
      <c r="H21" s="78">
        <v>8</v>
      </c>
    </row>
    <row r="22" spans="1:8" s="49" customFormat="1" ht="21" customHeight="1">
      <c r="A22" s="79">
        <v>1</v>
      </c>
      <c r="B22" s="118" t="s">
        <v>111</v>
      </c>
      <c r="C22" s="119"/>
      <c r="D22" s="119"/>
      <c r="E22" s="119"/>
      <c r="F22" s="119"/>
      <c r="G22" s="119"/>
      <c r="H22" s="120"/>
    </row>
    <row r="23" spans="1:14" ht="12.75">
      <c r="A23" s="80"/>
      <c r="B23" s="81"/>
      <c r="C23" s="82" t="s">
        <v>72</v>
      </c>
      <c r="D23" s="83">
        <v>0</v>
      </c>
      <c r="E23" s="83">
        <v>0</v>
      </c>
      <c r="F23" s="83">
        <v>0</v>
      </c>
      <c r="G23" s="83">
        <v>0</v>
      </c>
      <c r="H23" s="83">
        <v>445.74542</v>
      </c>
      <c r="I23" s="52"/>
      <c r="M23" s="53"/>
      <c r="N23" s="53"/>
    </row>
    <row r="24" spans="1:19" s="49" customFormat="1" ht="17.25" customHeight="1">
      <c r="A24" s="79">
        <v>2</v>
      </c>
      <c r="B24" s="118" t="s">
        <v>112</v>
      </c>
      <c r="C24" s="119"/>
      <c r="D24" s="119"/>
      <c r="E24" s="119"/>
      <c r="F24" s="119"/>
      <c r="G24" s="119"/>
      <c r="H24" s="120"/>
      <c r="I24" s="52"/>
      <c r="J24" s="50"/>
      <c r="K24" s="50"/>
      <c r="L24" s="50"/>
      <c r="M24" s="53"/>
      <c r="N24" s="53"/>
      <c r="O24" s="50"/>
      <c r="P24" s="50"/>
      <c r="Q24" s="50"/>
      <c r="S24" s="50"/>
    </row>
    <row r="25" spans="1:14" ht="12.75">
      <c r="A25" s="80"/>
      <c r="B25" s="81"/>
      <c r="C25" s="82" t="s">
        <v>73</v>
      </c>
      <c r="D25" s="83">
        <v>0</v>
      </c>
      <c r="E25" s="83">
        <v>0</v>
      </c>
      <c r="F25" s="83">
        <v>0</v>
      </c>
      <c r="G25" s="83">
        <v>0</v>
      </c>
      <c r="H25" s="83">
        <v>3314.89161</v>
      </c>
      <c r="I25" s="52"/>
      <c r="M25" s="53"/>
      <c r="N25" s="53"/>
    </row>
    <row r="26" spans="1:19" s="49" customFormat="1" ht="17.25" customHeight="1">
      <c r="A26" s="79" t="s">
        <v>171</v>
      </c>
      <c r="B26" s="118" t="s">
        <v>172</v>
      </c>
      <c r="C26" s="119"/>
      <c r="D26" s="119"/>
      <c r="E26" s="119"/>
      <c r="F26" s="119"/>
      <c r="G26" s="119"/>
      <c r="H26" s="120"/>
      <c r="I26" s="52"/>
      <c r="J26" s="50"/>
      <c r="K26" s="50"/>
      <c r="L26" s="50"/>
      <c r="M26" s="53"/>
      <c r="N26" s="53"/>
      <c r="O26" s="50"/>
      <c r="P26" s="50"/>
      <c r="Q26" s="50"/>
      <c r="S26" s="50"/>
    </row>
    <row r="27" spans="1:14" ht="12.75">
      <c r="A27" s="80"/>
      <c r="B27" s="81"/>
      <c r="C27" s="82" t="s">
        <v>74</v>
      </c>
      <c r="D27" s="83">
        <v>0</v>
      </c>
      <c r="E27" s="83">
        <v>0</v>
      </c>
      <c r="F27" s="83">
        <v>0</v>
      </c>
      <c r="G27" s="83">
        <v>0</v>
      </c>
      <c r="H27" s="83">
        <v>40234.00000000001</v>
      </c>
      <c r="I27" s="52"/>
      <c r="M27" s="53"/>
      <c r="N27" s="53"/>
    </row>
    <row r="28" spans="1:19" s="49" customFormat="1" ht="30" customHeight="1">
      <c r="A28" s="79" t="s">
        <v>100</v>
      </c>
      <c r="B28" s="118" t="s">
        <v>234</v>
      </c>
      <c r="C28" s="119"/>
      <c r="D28" s="119"/>
      <c r="E28" s="119"/>
      <c r="F28" s="119"/>
      <c r="G28" s="119"/>
      <c r="H28" s="120"/>
      <c r="I28" s="52"/>
      <c r="J28" s="50"/>
      <c r="K28" s="50"/>
      <c r="L28" s="50"/>
      <c r="M28" s="53"/>
      <c r="N28" s="53"/>
      <c r="O28" s="50"/>
      <c r="P28" s="50"/>
      <c r="Q28" s="50"/>
      <c r="S28" s="50"/>
    </row>
    <row r="29" spans="1:14" ht="12.75">
      <c r="A29" s="80"/>
      <c r="B29" s="81"/>
      <c r="C29" s="82" t="s">
        <v>101</v>
      </c>
      <c r="D29" s="83">
        <v>0</v>
      </c>
      <c r="E29" s="83">
        <v>0</v>
      </c>
      <c r="F29" s="83">
        <v>0</v>
      </c>
      <c r="G29" s="83">
        <v>0</v>
      </c>
      <c r="H29" s="83">
        <v>2581.22946</v>
      </c>
      <c r="I29" s="52"/>
      <c r="M29" s="53"/>
      <c r="N29" s="53"/>
    </row>
    <row r="30" spans="1:19" s="49" customFormat="1" ht="21.75" customHeight="1">
      <c r="A30" s="79" t="s">
        <v>98</v>
      </c>
      <c r="B30" s="118" t="s">
        <v>181</v>
      </c>
      <c r="C30" s="119"/>
      <c r="D30" s="119"/>
      <c r="E30" s="119"/>
      <c r="F30" s="119"/>
      <c r="G30" s="119"/>
      <c r="H30" s="120"/>
      <c r="I30" s="52"/>
      <c r="J30" s="50"/>
      <c r="K30" s="50"/>
      <c r="L30" s="50"/>
      <c r="M30" s="53"/>
      <c r="N30" s="53"/>
      <c r="O30" s="50"/>
      <c r="P30" s="50"/>
      <c r="Q30" s="50"/>
      <c r="S30" s="50"/>
    </row>
    <row r="31" spans="1:14" ht="12.75">
      <c r="A31" s="80"/>
      <c r="B31" s="81"/>
      <c r="C31" s="82" t="s">
        <v>113</v>
      </c>
      <c r="D31" s="84">
        <v>0</v>
      </c>
      <c r="E31" s="84">
        <v>0</v>
      </c>
      <c r="F31" s="84">
        <v>0</v>
      </c>
      <c r="G31" s="84">
        <v>0</v>
      </c>
      <c r="H31" s="84">
        <v>25145.92544004677</v>
      </c>
      <c r="I31" s="52"/>
      <c r="M31" s="53"/>
      <c r="N31" s="53"/>
    </row>
    <row r="32" spans="1:19" s="49" customFormat="1" ht="21" customHeight="1">
      <c r="A32" s="79" t="s">
        <v>179</v>
      </c>
      <c r="B32" s="118" t="s">
        <v>182</v>
      </c>
      <c r="C32" s="119"/>
      <c r="D32" s="119"/>
      <c r="E32" s="119"/>
      <c r="F32" s="119"/>
      <c r="G32" s="119"/>
      <c r="H32" s="120"/>
      <c r="I32" s="52"/>
      <c r="J32" s="50"/>
      <c r="K32" s="50"/>
      <c r="L32" s="50"/>
      <c r="M32" s="53"/>
      <c r="N32" s="53"/>
      <c r="O32" s="50"/>
      <c r="P32" s="50"/>
      <c r="Q32" s="50"/>
      <c r="S32" s="50"/>
    </row>
    <row r="33" spans="1:14" ht="12.75">
      <c r="A33" s="80"/>
      <c r="B33" s="81"/>
      <c r="C33" s="82" t="s">
        <v>180</v>
      </c>
      <c r="D33" s="84">
        <v>0</v>
      </c>
      <c r="E33" s="84">
        <v>0</v>
      </c>
      <c r="F33" s="84">
        <v>0</v>
      </c>
      <c r="G33" s="84">
        <v>0</v>
      </c>
      <c r="H33" s="84">
        <v>16771.30655760353</v>
      </c>
      <c r="I33" s="52"/>
      <c r="M33" s="53"/>
      <c r="N33" s="53"/>
    </row>
    <row r="34" spans="1:19" s="49" customFormat="1" ht="21" customHeight="1">
      <c r="A34" s="79" t="s">
        <v>78</v>
      </c>
      <c r="B34" s="118" t="s">
        <v>183</v>
      </c>
      <c r="C34" s="119"/>
      <c r="D34" s="119"/>
      <c r="E34" s="119"/>
      <c r="F34" s="119"/>
      <c r="G34" s="119"/>
      <c r="H34" s="120"/>
      <c r="I34" s="52"/>
      <c r="J34" s="50"/>
      <c r="K34" s="50"/>
      <c r="L34" s="50"/>
      <c r="M34" s="53"/>
      <c r="N34" s="53"/>
      <c r="O34" s="50"/>
      <c r="P34" s="50"/>
      <c r="Q34" s="50"/>
      <c r="S34" s="50"/>
    </row>
    <row r="35" spans="1:14" ht="12.75">
      <c r="A35" s="80"/>
      <c r="B35" s="81"/>
      <c r="C35" s="82" t="s">
        <v>75</v>
      </c>
      <c r="D35" s="84">
        <v>0</v>
      </c>
      <c r="E35" s="84">
        <v>0</v>
      </c>
      <c r="F35" s="84">
        <v>0</v>
      </c>
      <c r="G35" s="84">
        <v>0</v>
      </c>
      <c r="H35" s="84">
        <v>14301.467680053882</v>
      </c>
      <c r="I35" s="52"/>
      <c r="M35" s="53"/>
      <c r="N35" s="53"/>
    </row>
    <row r="36" spans="1:19" s="49" customFormat="1" ht="21" customHeight="1">
      <c r="A36" s="79" t="s">
        <v>79</v>
      </c>
      <c r="B36" s="118" t="s">
        <v>184</v>
      </c>
      <c r="C36" s="119"/>
      <c r="D36" s="119"/>
      <c r="E36" s="119"/>
      <c r="F36" s="119"/>
      <c r="G36" s="119"/>
      <c r="H36" s="120"/>
      <c r="I36" s="52"/>
      <c r="J36" s="50"/>
      <c r="K36" s="50"/>
      <c r="L36" s="50"/>
      <c r="M36" s="53"/>
      <c r="N36" s="53"/>
      <c r="O36" s="50"/>
      <c r="P36" s="50"/>
      <c r="Q36" s="50"/>
      <c r="S36" s="50"/>
    </row>
    <row r="37" spans="1:14" ht="12.75">
      <c r="A37" s="80"/>
      <c r="B37" s="81"/>
      <c r="C37" s="82" t="s">
        <v>185</v>
      </c>
      <c r="D37" s="83">
        <v>0</v>
      </c>
      <c r="E37" s="83">
        <v>0</v>
      </c>
      <c r="F37" s="83">
        <v>0</v>
      </c>
      <c r="G37" s="83">
        <v>0</v>
      </c>
      <c r="H37" s="83">
        <v>14930.732257976253</v>
      </c>
      <c r="I37" s="52"/>
      <c r="M37" s="53"/>
      <c r="N37" s="53"/>
    </row>
    <row r="38" spans="1:19" s="49" customFormat="1" ht="21" customHeight="1">
      <c r="A38" s="79" t="s">
        <v>102</v>
      </c>
      <c r="B38" s="118" t="s">
        <v>186</v>
      </c>
      <c r="C38" s="119"/>
      <c r="D38" s="119"/>
      <c r="E38" s="119"/>
      <c r="F38" s="119"/>
      <c r="G38" s="119"/>
      <c r="H38" s="120"/>
      <c r="I38" s="52"/>
      <c r="J38" s="50"/>
      <c r="K38" s="50"/>
      <c r="L38" s="50"/>
      <c r="M38" s="53"/>
      <c r="N38" s="53"/>
      <c r="O38" s="50"/>
      <c r="P38" s="50"/>
      <c r="Q38" s="50"/>
      <c r="S38" s="50"/>
    </row>
    <row r="39" spans="1:14" ht="12.75">
      <c r="A39" s="80"/>
      <c r="B39" s="81"/>
      <c r="C39" s="82" t="s">
        <v>104</v>
      </c>
      <c r="D39" s="83">
        <v>0</v>
      </c>
      <c r="E39" s="83">
        <v>0</v>
      </c>
      <c r="F39" s="83">
        <v>0</v>
      </c>
      <c r="G39" s="83">
        <v>0</v>
      </c>
      <c r="H39" s="83">
        <v>14930.732257976253</v>
      </c>
      <c r="I39" s="52"/>
      <c r="M39" s="53"/>
      <c r="N39" s="53"/>
    </row>
    <row r="40" spans="1:19" s="49" customFormat="1" ht="21" customHeight="1">
      <c r="A40" s="79" t="s">
        <v>103</v>
      </c>
      <c r="B40" s="118" t="s">
        <v>191</v>
      </c>
      <c r="C40" s="119"/>
      <c r="D40" s="119"/>
      <c r="E40" s="119"/>
      <c r="F40" s="119"/>
      <c r="G40" s="119"/>
      <c r="H40" s="120"/>
      <c r="I40" s="52"/>
      <c r="J40" s="50"/>
      <c r="K40" s="50"/>
      <c r="L40" s="50"/>
      <c r="M40" s="53"/>
      <c r="N40" s="53"/>
      <c r="O40" s="50"/>
      <c r="P40" s="50"/>
      <c r="Q40" s="50"/>
      <c r="S40" s="50"/>
    </row>
    <row r="41" spans="1:14" ht="12.75">
      <c r="A41" s="80"/>
      <c r="B41" s="81"/>
      <c r="C41" s="82" t="s">
        <v>114</v>
      </c>
      <c r="D41" s="83">
        <v>0</v>
      </c>
      <c r="E41" s="83">
        <v>0</v>
      </c>
      <c r="F41" s="83">
        <v>0</v>
      </c>
      <c r="G41" s="83">
        <v>0</v>
      </c>
      <c r="H41" s="83">
        <v>28585.969714211</v>
      </c>
      <c r="I41" s="52"/>
      <c r="M41" s="53"/>
      <c r="N41" s="53"/>
    </row>
    <row r="42" spans="1:19" s="49" customFormat="1" ht="21" customHeight="1">
      <c r="A42" s="79" t="s">
        <v>106</v>
      </c>
      <c r="B42" s="118" t="s">
        <v>192</v>
      </c>
      <c r="C42" s="119"/>
      <c r="D42" s="119"/>
      <c r="E42" s="119"/>
      <c r="F42" s="119"/>
      <c r="G42" s="119"/>
      <c r="H42" s="120"/>
      <c r="I42" s="52"/>
      <c r="J42" s="50"/>
      <c r="K42" s="50"/>
      <c r="L42" s="50"/>
      <c r="M42" s="53"/>
      <c r="N42" s="53"/>
      <c r="O42" s="50"/>
      <c r="P42" s="50"/>
      <c r="Q42" s="50"/>
      <c r="S42" s="50"/>
    </row>
    <row r="43" spans="1:14" ht="12.75">
      <c r="A43" s="80"/>
      <c r="B43" s="81"/>
      <c r="C43" s="82" t="s">
        <v>108</v>
      </c>
      <c r="D43" s="83">
        <v>0</v>
      </c>
      <c r="E43" s="83">
        <v>0</v>
      </c>
      <c r="F43" s="83">
        <v>0</v>
      </c>
      <c r="G43" s="83">
        <v>0</v>
      </c>
      <c r="H43" s="83">
        <v>49588.0331</v>
      </c>
      <c r="I43" s="52"/>
      <c r="M43" s="53"/>
      <c r="N43" s="53"/>
    </row>
    <row r="44" spans="1:19" s="49" customFormat="1" ht="21" customHeight="1">
      <c r="A44" s="79" t="s">
        <v>107</v>
      </c>
      <c r="B44" s="118" t="s">
        <v>193</v>
      </c>
      <c r="C44" s="119"/>
      <c r="D44" s="119"/>
      <c r="E44" s="119"/>
      <c r="F44" s="119"/>
      <c r="G44" s="119"/>
      <c r="H44" s="120"/>
      <c r="I44" s="52"/>
      <c r="J44" s="50"/>
      <c r="K44" s="50"/>
      <c r="L44" s="50"/>
      <c r="M44" s="53"/>
      <c r="N44" s="53"/>
      <c r="O44" s="50"/>
      <c r="P44" s="50"/>
      <c r="Q44" s="50"/>
      <c r="S44" s="50"/>
    </row>
    <row r="45" spans="1:14" ht="12.75">
      <c r="A45" s="80"/>
      <c r="B45" s="81"/>
      <c r="C45" s="82" t="s">
        <v>109</v>
      </c>
      <c r="D45" s="83">
        <v>0</v>
      </c>
      <c r="E45" s="83">
        <v>0</v>
      </c>
      <c r="F45" s="83">
        <v>0</v>
      </c>
      <c r="G45" s="83">
        <v>0</v>
      </c>
      <c r="H45" s="83">
        <v>5494.2118</v>
      </c>
      <c r="I45" s="52"/>
      <c r="M45" s="53"/>
      <c r="N45" s="53"/>
    </row>
    <row r="46" spans="1:19" s="49" customFormat="1" ht="27.75" customHeight="1">
      <c r="A46" s="79" t="s">
        <v>115</v>
      </c>
      <c r="B46" s="118" t="s">
        <v>194</v>
      </c>
      <c r="C46" s="119"/>
      <c r="D46" s="119"/>
      <c r="E46" s="119"/>
      <c r="F46" s="119"/>
      <c r="G46" s="119"/>
      <c r="H46" s="120"/>
      <c r="I46" s="52"/>
      <c r="J46" s="50"/>
      <c r="K46" s="50"/>
      <c r="L46" s="50"/>
      <c r="M46" s="53"/>
      <c r="N46" s="53"/>
      <c r="O46" s="50"/>
      <c r="P46" s="50"/>
      <c r="Q46" s="50"/>
      <c r="S46" s="50"/>
    </row>
    <row r="47" spans="1:14" ht="12.75">
      <c r="A47" s="80"/>
      <c r="B47" s="81"/>
      <c r="C47" s="82" t="s">
        <v>116</v>
      </c>
      <c r="D47" s="83">
        <v>0</v>
      </c>
      <c r="E47" s="83">
        <v>0</v>
      </c>
      <c r="F47" s="83">
        <v>0</v>
      </c>
      <c r="G47" s="83">
        <v>0</v>
      </c>
      <c r="H47" s="83">
        <v>18860.969859999997</v>
      </c>
      <c r="I47" s="52"/>
      <c r="M47" s="53"/>
      <c r="N47" s="53"/>
    </row>
    <row r="48" spans="1:19" s="49" customFormat="1" ht="21" customHeight="1">
      <c r="A48" s="79" t="s">
        <v>117</v>
      </c>
      <c r="B48" s="118" t="s">
        <v>195</v>
      </c>
      <c r="C48" s="119"/>
      <c r="D48" s="119"/>
      <c r="E48" s="119"/>
      <c r="F48" s="119"/>
      <c r="G48" s="119"/>
      <c r="H48" s="120"/>
      <c r="I48" s="52"/>
      <c r="J48" s="50"/>
      <c r="K48" s="50"/>
      <c r="L48" s="50"/>
      <c r="M48" s="53"/>
      <c r="N48" s="53"/>
      <c r="O48" s="50"/>
      <c r="P48" s="50"/>
      <c r="Q48" s="50"/>
      <c r="S48" s="50"/>
    </row>
    <row r="49" spans="1:14" ht="12.75">
      <c r="A49" s="80"/>
      <c r="B49" s="81"/>
      <c r="C49" s="82" t="s">
        <v>118</v>
      </c>
      <c r="D49" s="83">
        <v>0</v>
      </c>
      <c r="E49" s="83">
        <v>0</v>
      </c>
      <c r="F49" s="83">
        <v>0</v>
      </c>
      <c r="G49" s="83">
        <v>0</v>
      </c>
      <c r="H49" s="83">
        <v>52808.383645729846</v>
      </c>
      <c r="I49" s="52"/>
      <c r="M49" s="53"/>
      <c r="N49" s="53"/>
    </row>
    <row r="50" spans="1:19" s="49" customFormat="1" ht="21.75" customHeight="1">
      <c r="A50" s="79" t="s">
        <v>119</v>
      </c>
      <c r="B50" s="118" t="s">
        <v>196</v>
      </c>
      <c r="C50" s="119"/>
      <c r="D50" s="119"/>
      <c r="E50" s="119"/>
      <c r="F50" s="119"/>
      <c r="G50" s="119"/>
      <c r="H50" s="120"/>
      <c r="I50" s="52"/>
      <c r="J50" s="50"/>
      <c r="K50" s="50"/>
      <c r="L50" s="50"/>
      <c r="M50" s="53"/>
      <c r="N50" s="53"/>
      <c r="O50" s="50"/>
      <c r="P50" s="50"/>
      <c r="Q50" s="50"/>
      <c r="S50" s="50"/>
    </row>
    <row r="51" spans="1:14" ht="12.75">
      <c r="A51" s="80"/>
      <c r="B51" s="81"/>
      <c r="C51" s="82" t="s">
        <v>120</v>
      </c>
      <c r="D51" s="83">
        <v>0</v>
      </c>
      <c r="E51" s="83">
        <v>0</v>
      </c>
      <c r="F51" s="83">
        <v>0</v>
      </c>
      <c r="G51" s="83">
        <v>0</v>
      </c>
      <c r="H51" s="83">
        <v>35717.736374930995</v>
      </c>
      <c r="I51" s="52"/>
      <c r="M51" s="53"/>
      <c r="N51" s="53"/>
    </row>
    <row r="52" spans="1:19" s="49" customFormat="1" ht="21.75" customHeight="1">
      <c r="A52" s="79" t="s">
        <v>121</v>
      </c>
      <c r="B52" s="118" t="s">
        <v>197</v>
      </c>
      <c r="C52" s="119"/>
      <c r="D52" s="119"/>
      <c r="E52" s="119"/>
      <c r="F52" s="119"/>
      <c r="G52" s="119"/>
      <c r="H52" s="120"/>
      <c r="I52" s="52"/>
      <c r="J52" s="50"/>
      <c r="K52" s="50"/>
      <c r="L52" s="50"/>
      <c r="M52" s="53"/>
      <c r="N52" s="53"/>
      <c r="O52" s="50"/>
      <c r="P52" s="50"/>
      <c r="Q52" s="50"/>
      <c r="S52" s="50"/>
    </row>
    <row r="53" spans="1:14" ht="12.75">
      <c r="A53" s="80"/>
      <c r="B53" s="81"/>
      <c r="C53" s="82" t="s">
        <v>122</v>
      </c>
      <c r="D53" s="83">
        <v>0</v>
      </c>
      <c r="E53" s="83">
        <v>0</v>
      </c>
      <c r="F53" s="83">
        <v>0</v>
      </c>
      <c r="G53" s="83">
        <v>0</v>
      </c>
      <c r="H53" s="83">
        <v>25812.598177335127</v>
      </c>
      <c r="I53" s="52"/>
      <c r="M53" s="53"/>
      <c r="N53" s="53"/>
    </row>
    <row r="54" spans="1:19" s="49" customFormat="1" ht="23.25" customHeight="1">
      <c r="A54" s="79" t="s">
        <v>123</v>
      </c>
      <c r="B54" s="118" t="s">
        <v>198</v>
      </c>
      <c r="C54" s="119"/>
      <c r="D54" s="119"/>
      <c r="E54" s="119"/>
      <c r="F54" s="119"/>
      <c r="G54" s="119"/>
      <c r="H54" s="120"/>
      <c r="I54" s="52"/>
      <c r="J54" s="50"/>
      <c r="K54" s="50"/>
      <c r="L54" s="50"/>
      <c r="M54" s="53"/>
      <c r="N54" s="53"/>
      <c r="O54" s="50"/>
      <c r="P54" s="50"/>
      <c r="Q54" s="50"/>
      <c r="S54" s="50"/>
    </row>
    <row r="55" spans="1:14" ht="12.75">
      <c r="A55" s="80"/>
      <c r="B55" s="81"/>
      <c r="C55" s="82" t="s">
        <v>124</v>
      </c>
      <c r="D55" s="83">
        <v>0</v>
      </c>
      <c r="E55" s="83">
        <v>0</v>
      </c>
      <c r="F55" s="83">
        <v>0</v>
      </c>
      <c r="G55" s="83">
        <v>0</v>
      </c>
      <c r="H55" s="83">
        <v>25032.6282705928</v>
      </c>
      <c r="I55" s="52"/>
      <c r="M55" s="53"/>
      <c r="N55" s="53"/>
    </row>
    <row r="56" spans="1:19" s="49" customFormat="1" ht="21.75" customHeight="1">
      <c r="A56" s="79" t="s">
        <v>125</v>
      </c>
      <c r="B56" s="118" t="s">
        <v>199</v>
      </c>
      <c r="C56" s="119"/>
      <c r="D56" s="119"/>
      <c r="E56" s="119"/>
      <c r="F56" s="119"/>
      <c r="G56" s="119"/>
      <c r="H56" s="120"/>
      <c r="I56" s="52"/>
      <c r="J56" s="50"/>
      <c r="K56" s="50"/>
      <c r="L56" s="50"/>
      <c r="M56" s="53"/>
      <c r="N56" s="53"/>
      <c r="O56" s="50"/>
      <c r="P56" s="50"/>
      <c r="Q56" s="50"/>
      <c r="S56" s="50"/>
    </row>
    <row r="57" spans="1:14" ht="12.75">
      <c r="A57" s="80"/>
      <c r="B57" s="81"/>
      <c r="C57" s="82" t="s">
        <v>126</v>
      </c>
      <c r="D57" s="83">
        <v>0</v>
      </c>
      <c r="E57" s="83">
        <v>0</v>
      </c>
      <c r="F57" s="83">
        <v>0</v>
      </c>
      <c r="G57" s="83">
        <v>0</v>
      </c>
      <c r="H57" s="83">
        <v>40944.98738472663</v>
      </c>
      <c r="I57" s="52"/>
      <c r="M57" s="53"/>
      <c r="N57" s="53"/>
    </row>
    <row r="58" spans="1:19" s="49" customFormat="1" ht="27.75" customHeight="1">
      <c r="A58" s="79" t="s">
        <v>127</v>
      </c>
      <c r="B58" s="118" t="s">
        <v>200</v>
      </c>
      <c r="C58" s="119"/>
      <c r="D58" s="119"/>
      <c r="E58" s="119"/>
      <c r="F58" s="119"/>
      <c r="G58" s="119"/>
      <c r="H58" s="120"/>
      <c r="I58" s="52"/>
      <c r="J58" s="50"/>
      <c r="K58" s="50"/>
      <c r="L58" s="50"/>
      <c r="M58" s="53"/>
      <c r="N58" s="53"/>
      <c r="O58" s="50"/>
      <c r="P58" s="50"/>
      <c r="Q58" s="50"/>
      <c r="S58" s="50"/>
    </row>
    <row r="59" spans="1:14" ht="12.75">
      <c r="A59" s="80"/>
      <c r="B59" s="81"/>
      <c r="C59" s="82" t="s">
        <v>128</v>
      </c>
      <c r="D59" s="83">
        <v>0</v>
      </c>
      <c r="E59" s="83">
        <v>0</v>
      </c>
      <c r="F59" s="83">
        <v>0</v>
      </c>
      <c r="G59" s="83">
        <v>0</v>
      </c>
      <c r="H59" s="83">
        <v>12801.6871133112</v>
      </c>
      <c r="I59" s="52"/>
      <c r="M59" s="53"/>
      <c r="N59" s="53"/>
    </row>
    <row r="60" spans="1:19" s="49" customFormat="1" ht="19.5" customHeight="1">
      <c r="A60" s="79" t="s">
        <v>129</v>
      </c>
      <c r="B60" s="118" t="s">
        <v>201</v>
      </c>
      <c r="C60" s="119"/>
      <c r="D60" s="119"/>
      <c r="E60" s="119"/>
      <c r="F60" s="119"/>
      <c r="G60" s="119"/>
      <c r="H60" s="120"/>
      <c r="I60" s="52"/>
      <c r="J60" s="50"/>
      <c r="K60" s="50"/>
      <c r="L60" s="50"/>
      <c r="M60" s="53"/>
      <c r="N60" s="53"/>
      <c r="O60" s="50"/>
      <c r="P60" s="50"/>
      <c r="Q60" s="50"/>
      <c r="S60" s="50"/>
    </row>
    <row r="61" spans="1:14" ht="12.75">
      <c r="A61" s="80"/>
      <c r="B61" s="81"/>
      <c r="C61" s="82" t="s">
        <v>130</v>
      </c>
      <c r="D61" s="83">
        <v>0</v>
      </c>
      <c r="E61" s="83">
        <v>0</v>
      </c>
      <c r="F61" s="83">
        <v>0</v>
      </c>
      <c r="G61" s="83">
        <v>0</v>
      </c>
      <c r="H61" s="83">
        <v>1930.9990099999995</v>
      </c>
      <c r="I61" s="52"/>
      <c r="M61" s="53"/>
      <c r="N61" s="53"/>
    </row>
    <row r="62" spans="1:19" s="49" customFormat="1" ht="27.75" customHeight="1">
      <c r="A62" s="79" t="s">
        <v>131</v>
      </c>
      <c r="B62" s="118" t="s">
        <v>202</v>
      </c>
      <c r="C62" s="119"/>
      <c r="D62" s="119"/>
      <c r="E62" s="119"/>
      <c r="F62" s="119"/>
      <c r="G62" s="119"/>
      <c r="H62" s="120"/>
      <c r="I62" s="52"/>
      <c r="J62" s="50"/>
      <c r="K62" s="50"/>
      <c r="L62" s="50"/>
      <c r="M62" s="53"/>
      <c r="N62" s="53"/>
      <c r="O62" s="50"/>
      <c r="P62" s="50"/>
      <c r="Q62" s="50"/>
      <c r="S62" s="50"/>
    </row>
    <row r="63" spans="1:14" ht="12.75">
      <c r="A63" s="80"/>
      <c r="B63" s="81"/>
      <c r="C63" s="82" t="s">
        <v>132</v>
      </c>
      <c r="D63" s="83">
        <v>0</v>
      </c>
      <c r="E63" s="83">
        <v>0</v>
      </c>
      <c r="F63" s="83">
        <v>0</v>
      </c>
      <c r="G63" s="83">
        <v>0</v>
      </c>
      <c r="H63" s="83">
        <v>7485.35384</v>
      </c>
      <c r="I63" s="52"/>
      <c r="M63" s="53"/>
      <c r="N63" s="53"/>
    </row>
    <row r="64" spans="1:19" s="49" customFormat="1" ht="27.75" customHeight="1">
      <c r="A64" s="79" t="s">
        <v>133</v>
      </c>
      <c r="B64" s="118" t="s">
        <v>203</v>
      </c>
      <c r="C64" s="119"/>
      <c r="D64" s="119"/>
      <c r="E64" s="119"/>
      <c r="F64" s="119"/>
      <c r="G64" s="119"/>
      <c r="H64" s="120"/>
      <c r="I64" s="52"/>
      <c r="J64" s="50"/>
      <c r="K64" s="50"/>
      <c r="L64" s="50"/>
      <c r="M64" s="53"/>
      <c r="N64" s="53"/>
      <c r="O64" s="50"/>
      <c r="P64" s="50"/>
      <c r="Q64" s="50"/>
      <c r="S64" s="50"/>
    </row>
    <row r="65" spans="1:14" ht="12.75">
      <c r="A65" s="80"/>
      <c r="B65" s="81"/>
      <c r="C65" s="82" t="s">
        <v>134</v>
      </c>
      <c r="D65" s="83">
        <v>0</v>
      </c>
      <c r="E65" s="83">
        <v>0</v>
      </c>
      <c r="F65" s="83">
        <v>0</v>
      </c>
      <c r="G65" s="83">
        <v>0</v>
      </c>
      <c r="H65" s="83">
        <v>4034.7793199999996</v>
      </c>
      <c r="I65" s="52"/>
      <c r="M65" s="53"/>
      <c r="N65" s="53"/>
    </row>
    <row r="66" spans="1:19" s="49" customFormat="1" ht="27.75" customHeight="1">
      <c r="A66" s="79" t="s">
        <v>135</v>
      </c>
      <c r="B66" s="118" t="s">
        <v>204</v>
      </c>
      <c r="C66" s="119"/>
      <c r="D66" s="119"/>
      <c r="E66" s="119"/>
      <c r="F66" s="119"/>
      <c r="G66" s="119"/>
      <c r="H66" s="120"/>
      <c r="I66" s="52"/>
      <c r="J66" s="50"/>
      <c r="K66" s="50"/>
      <c r="L66" s="50"/>
      <c r="M66" s="53"/>
      <c r="N66" s="53"/>
      <c r="O66" s="50"/>
      <c r="P66" s="50"/>
      <c r="Q66" s="50"/>
      <c r="S66" s="50"/>
    </row>
    <row r="67" spans="1:14" ht="12.75">
      <c r="A67" s="80"/>
      <c r="B67" s="81"/>
      <c r="C67" s="82" t="s">
        <v>136</v>
      </c>
      <c r="D67" s="83">
        <v>0</v>
      </c>
      <c r="E67" s="83">
        <v>0</v>
      </c>
      <c r="F67" s="83">
        <v>0</v>
      </c>
      <c r="G67" s="83">
        <v>0</v>
      </c>
      <c r="H67" s="83">
        <v>5811.78132</v>
      </c>
      <c r="I67" s="52"/>
      <c r="M67" s="53"/>
      <c r="N67" s="53"/>
    </row>
    <row r="68" spans="1:19" s="49" customFormat="1" ht="27.75" customHeight="1">
      <c r="A68" s="79" t="s">
        <v>137</v>
      </c>
      <c r="B68" s="118" t="s">
        <v>205</v>
      </c>
      <c r="C68" s="119"/>
      <c r="D68" s="119"/>
      <c r="E68" s="119"/>
      <c r="F68" s="119"/>
      <c r="G68" s="119"/>
      <c r="H68" s="120"/>
      <c r="I68" s="52"/>
      <c r="J68" s="50"/>
      <c r="K68" s="50"/>
      <c r="L68" s="50"/>
      <c r="M68" s="53"/>
      <c r="N68" s="53"/>
      <c r="O68" s="50"/>
      <c r="P68" s="50"/>
      <c r="Q68" s="50"/>
      <c r="S68" s="50"/>
    </row>
    <row r="69" spans="1:14" ht="12.75">
      <c r="A69" s="80"/>
      <c r="B69" s="81"/>
      <c r="C69" s="82" t="s">
        <v>138</v>
      </c>
      <c r="D69" s="83">
        <v>0</v>
      </c>
      <c r="E69" s="83">
        <v>0</v>
      </c>
      <c r="F69" s="83">
        <v>0</v>
      </c>
      <c r="G69" s="83">
        <v>0</v>
      </c>
      <c r="H69" s="83">
        <v>4871.15793999845</v>
      </c>
      <c r="I69" s="52"/>
      <c r="M69" s="53"/>
      <c r="N69" s="53"/>
    </row>
    <row r="70" spans="1:17" s="49" customFormat="1" ht="27.75" customHeight="1">
      <c r="A70" s="79" t="s">
        <v>139</v>
      </c>
      <c r="B70" s="118" t="s">
        <v>206</v>
      </c>
      <c r="C70" s="119"/>
      <c r="D70" s="119"/>
      <c r="E70" s="119"/>
      <c r="F70" s="119"/>
      <c r="G70" s="119"/>
      <c r="H70" s="120"/>
      <c r="I70" s="52"/>
      <c r="J70" s="50"/>
      <c r="K70" s="50"/>
      <c r="L70" s="50"/>
      <c r="M70" s="53"/>
      <c r="N70" s="53"/>
      <c r="O70" s="50"/>
      <c r="P70" s="50"/>
      <c r="Q70" s="50"/>
    </row>
    <row r="71" spans="1:14" ht="12.75">
      <c r="A71" s="80"/>
      <c r="B71" s="81"/>
      <c r="C71" s="82" t="s">
        <v>140</v>
      </c>
      <c r="D71" s="83">
        <v>0</v>
      </c>
      <c r="E71" s="83">
        <v>0</v>
      </c>
      <c r="F71" s="83">
        <v>0</v>
      </c>
      <c r="G71" s="83">
        <v>0</v>
      </c>
      <c r="H71" s="83">
        <v>4474.971452019021</v>
      </c>
      <c r="I71" s="52"/>
      <c r="M71" s="53"/>
      <c r="N71" s="53"/>
    </row>
    <row r="72" spans="1:17" s="49" customFormat="1" ht="27.75" customHeight="1">
      <c r="A72" s="79" t="s">
        <v>141</v>
      </c>
      <c r="B72" s="118" t="s">
        <v>233</v>
      </c>
      <c r="C72" s="119"/>
      <c r="D72" s="119"/>
      <c r="E72" s="119"/>
      <c r="F72" s="119"/>
      <c r="G72" s="119"/>
      <c r="H72" s="120"/>
      <c r="I72" s="52"/>
      <c r="J72" s="50"/>
      <c r="K72" s="50"/>
      <c r="L72" s="50"/>
      <c r="M72" s="53"/>
      <c r="N72" s="53"/>
      <c r="O72" s="50"/>
      <c r="P72" s="50"/>
      <c r="Q72" s="50"/>
    </row>
    <row r="73" spans="1:14" ht="12.75">
      <c r="A73" s="80"/>
      <c r="B73" s="81"/>
      <c r="C73" s="82" t="s">
        <v>142</v>
      </c>
      <c r="D73" s="83">
        <v>0</v>
      </c>
      <c r="E73" s="83">
        <v>0</v>
      </c>
      <c r="F73" s="83">
        <v>0</v>
      </c>
      <c r="G73" s="83">
        <v>0</v>
      </c>
      <c r="H73" s="83">
        <v>9143.83557109528</v>
      </c>
      <c r="I73" s="52"/>
      <c r="M73" s="53"/>
      <c r="N73" s="53"/>
    </row>
    <row r="74" spans="1:17" s="49" customFormat="1" ht="21.75" customHeight="1">
      <c r="A74" s="79" t="s">
        <v>143</v>
      </c>
      <c r="B74" s="118" t="s">
        <v>207</v>
      </c>
      <c r="C74" s="119"/>
      <c r="D74" s="119"/>
      <c r="E74" s="119"/>
      <c r="F74" s="119"/>
      <c r="G74" s="119"/>
      <c r="H74" s="120"/>
      <c r="I74" s="52"/>
      <c r="J74" s="50"/>
      <c r="K74" s="50"/>
      <c r="L74" s="50"/>
      <c r="M74" s="53"/>
      <c r="N74" s="53"/>
      <c r="O74" s="50"/>
      <c r="P74" s="50"/>
      <c r="Q74" s="50"/>
    </row>
    <row r="75" spans="1:14" ht="12.75">
      <c r="A75" s="80"/>
      <c r="B75" s="81"/>
      <c r="C75" s="82" t="s">
        <v>144</v>
      </c>
      <c r="D75" s="83">
        <v>0</v>
      </c>
      <c r="E75" s="83">
        <v>0</v>
      </c>
      <c r="F75" s="83">
        <v>0</v>
      </c>
      <c r="G75" s="83">
        <v>0</v>
      </c>
      <c r="H75" s="83">
        <v>1703.6801126100006</v>
      </c>
      <c r="I75" s="52"/>
      <c r="M75" s="53"/>
      <c r="N75" s="53"/>
    </row>
    <row r="76" spans="1:17" s="49" customFormat="1" ht="21" customHeight="1">
      <c r="A76" s="79" t="s">
        <v>145</v>
      </c>
      <c r="B76" s="118" t="s">
        <v>208</v>
      </c>
      <c r="C76" s="119"/>
      <c r="D76" s="119"/>
      <c r="E76" s="119"/>
      <c r="F76" s="119"/>
      <c r="G76" s="119"/>
      <c r="H76" s="120"/>
      <c r="I76" s="52"/>
      <c r="J76" s="50"/>
      <c r="K76" s="50"/>
      <c r="L76" s="50"/>
      <c r="M76" s="53"/>
      <c r="N76" s="53"/>
      <c r="O76" s="50"/>
      <c r="P76" s="50"/>
      <c r="Q76" s="50"/>
    </row>
    <row r="77" spans="1:14" ht="12.75">
      <c r="A77" s="80"/>
      <c r="B77" s="81"/>
      <c r="C77" s="82" t="s">
        <v>146</v>
      </c>
      <c r="D77" s="83">
        <v>0</v>
      </c>
      <c r="E77" s="83">
        <v>0</v>
      </c>
      <c r="F77" s="83">
        <v>0</v>
      </c>
      <c r="G77" s="83">
        <v>0</v>
      </c>
      <c r="H77" s="83">
        <v>242.000088424164</v>
      </c>
      <c r="I77" s="52"/>
      <c r="M77" s="53"/>
      <c r="N77" s="53"/>
    </row>
    <row r="78" spans="1:17" s="49" customFormat="1" ht="18.75" customHeight="1">
      <c r="A78" s="79" t="s">
        <v>147</v>
      </c>
      <c r="B78" s="118" t="s">
        <v>209</v>
      </c>
      <c r="C78" s="119"/>
      <c r="D78" s="119"/>
      <c r="E78" s="119"/>
      <c r="F78" s="119"/>
      <c r="G78" s="119"/>
      <c r="H78" s="120"/>
      <c r="I78" s="52"/>
      <c r="J78" s="50"/>
      <c r="K78" s="50"/>
      <c r="L78" s="50"/>
      <c r="M78" s="53"/>
      <c r="N78" s="53"/>
      <c r="O78" s="50"/>
      <c r="P78" s="50"/>
      <c r="Q78" s="50"/>
    </row>
    <row r="79" spans="1:14" ht="12.75">
      <c r="A79" s="80"/>
      <c r="B79" s="81"/>
      <c r="C79" s="82" t="s">
        <v>148</v>
      </c>
      <c r="D79" s="83">
        <v>0</v>
      </c>
      <c r="E79" s="83">
        <v>0</v>
      </c>
      <c r="F79" s="83">
        <v>0</v>
      </c>
      <c r="G79" s="83">
        <v>0</v>
      </c>
      <c r="H79" s="83">
        <v>294.2891011368</v>
      </c>
      <c r="I79" s="52"/>
      <c r="M79" s="53"/>
      <c r="N79" s="53"/>
    </row>
    <row r="80" spans="1:17" s="49" customFormat="1" ht="13.5" customHeight="1">
      <c r="A80" s="79" t="s">
        <v>150</v>
      </c>
      <c r="B80" s="118" t="s">
        <v>210</v>
      </c>
      <c r="C80" s="119"/>
      <c r="D80" s="119"/>
      <c r="E80" s="119"/>
      <c r="F80" s="119"/>
      <c r="G80" s="119"/>
      <c r="H80" s="120"/>
      <c r="I80" s="52"/>
      <c r="J80" s="50"/>
      <c r="K80" s="50"/>
      <c r="L80" s="50"/>
      <c r="M80" s="53"/>
      <c r="N80" s="53"/>
      <c r="O80" s="50"/>
      <c r="P80" s="50"/>
      <c r="Q80" s="50"/>
    </row>
    <row r="81" spans="1:14" ht="12.75">
      <c r="A81" s="80"/>
      <c r="B81" s="81"/>
      <c r="C81" s="82" t="s">
        <v>149</v>
      </c>
      <c r="D81" s="83">
        <v>0</v>
      </c>
      <c r="E81" s="83">
        <v>0</v>
      </c>
      <c r="F81" s="83">
        <v>0</v>
      </c>
      <c r="G81" s="83">
        <v>0</v>
      </c>
      <c r="H81" s="83">
        <v>159.47717</v>
      </c>
      <c r="I81" s="52"/>
      <c r="M81" s="53"/>
      <c r="N81" s="53"/>
    </row>
    <row r="82" spans="1:17" s="49" customFormat="1" ht="18" customHeight="1">
      <c r="A82" s="79" t="s">
        <v>151</v>
      </c>
      <c r="B82" s="118" t="s">
        <v>211</v>
      </c>
      <c r="C82" s="119"/>
      <c r="D82" s="119"/>
      <c r="E82" s="119"/>
      <c r="F82" s="119"/>
      <c r="G82" s="119"/>
      <c r="H82" s="120"/>
      <c r="I82" s="52"/>
      <c r="J82" s="50"/>
      <c r="K82" s="50"/>
      <c r="L82" s="50"/>
      <c r="M82" s="53"/>
      <c r="N82" s="53"/>
      <c r="O82" s="50"/>
      <c r="P82" s="50"/>
      <c r="Q82" s="50"/>
    </row>
    <row r="83" spans="1:14" ht="12.75">
      <c r="A83" s="80"/>
      <c r="B83" s="81"/>
      <c r="C83" s="82" t="s">
        <v>152</v>
      </c>
      <c r="D83" s="83">
        <v>0</v>
      </c>
      <c r="E83" s="83">
        <v>0</v>
      </c>
      <c r="F83" s="83">
        <v>0</v>
      </c>
      <c r="G83" s="83">
        <v>0</v>
      </c>
      <c r="H83" s="83">
        <v>3682.3654800000004</v>
      </c>
      <c r="I83" s="52"/>
      <c r="M83" s="53"/>
      <c r="N83" s="53"/>
    </row>
    <row r="84" spans="1:17" s="49" customFormat="1" ht="18" customHeight="1">
      <c r="A84" s="79" t="s">
        <v>153</v>
      </c>
      <c r="B84" s="118" t="s">
        <v>212</v>
      </c>
      <c r="C84" s="119"/>
      <c r="D84" s="119"/>
      <c r="E84" s="119"/>
      <c r="F84" s="119"/>
      <c r="G84" s="119"/>
      <c r="H84" s="120"/>
      <c r="I84" s="52"/>
      <c r="J84" s="50"/>
      <c r="K84" s="50"/>
      <c r="L84" s="50"/>
      <c r="M84" s="53"/>
      <c r="N84" s="53"/>
      <c r="O84" s="50"/>
      <c r="P84" s="50"/>
      <c r="Q84" s="50"/>
    </row>
    <row r="85" spans="1:14" ht="15.75">
      <c r="A85" s="80"/>
      <c r="B85" s="85"/>
      <c r="C85" s="82" t="s">
        <v>154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52"/>
      <c r="M85" s="53"/>
      <c r="N85" s="53"/>
    </row>
    <row r="86" spans="1:17" s="49" customFormat="1" ht="18" customHeight="1">
      <c r="A86" s="79" t="s">
        <v>155</v>
      </c>
      <c r="B86" s="118" t="s">
        <v>213</v>
      </c>
      <c r="C86" s="119"/>
      <c r="D86" s="119"/>
      <c r="E86" s="119"/>
      <c r="F86" s="119"/>
      <c r="G86" s="119"/>
      <c r="H86" s="120"/>
      <c r="I86" s="52"/>
      <c r="J86" s="50"/>
      <c r="K86" s="50"/>
      <c r="L86" s="50"/>
      <c r="M86" s="53"/>
      <c r="N86" s="53"/>
      <c r="O86" s="50"/>
      <c r="P86" s="50"/>
      <c r="Q86" s="50"/>
    </row>
    <row r="87" spans="1:14" ht="12.75">
      <c r="A87" s="80"/>
      <c r="B87" s="81"/>
      <c r="C87" s="82" t="s">
        <v>156</v>
      </c>
      <c r="D87" s="83">
        <v>0</v>
      </c>
      <c r="E87" s="83">
        <v>0</v>
      </c>
      <c r="F87" s="83">
        <v>0</v>
      </c>
      <c r="G87" s="83">
        <v>0</v>
      </c>
      <c r="H87" s="83">
        <v>4867.519073037617</v>
      </c>
      <c r="I87" s="52"/>
      <c r="M87" s="53"/>
      <c r="N87" s="53"/>
    </row>
    <row r="88" spans="1:17" s="49" customFormat="1" ht="18" customHeight="1">
      <c r="A88" s="79" t="s">
        <v>157</v>
      </c>
      <c r="B88" s="118" t="s">
        <v>214</v>
      </c>
      <c r="C88" s="119"/>
      <c r="D88" s="119"/>
      <c r="E88" s="119"/>
      <c r="F88" s="119"/>
      <c r="G88" s="119"/>
      <c r="H88" s="120"/>
      <c r="I88" s="52"/>
      <c r="J88" s="50"/>
      <c r="K88" s="50"/>
      <c r="L88" s="50"/>
      <c r="M88" s="53"/>
      <c r="N88" s="53"/>
      <c r="O88" s="50"/>
      <c r="P88" s="50"/>
      <c r="Q88" s="50"/>
    </row>
    <row r="89" spans="1:14" ht="12.75">
      <c r="A89" s="80"/>
      <c r="B89" s="81"/>
      <c r="C89" s="82" t="s">
        <v>158</v>
      </c>
      <c r="D89" s="83">
        <v>0</v>
      </c>
      <c r="E89" s="83">
        <v>0</v>
      </c>
      <c r="F89" s="83">
        <v>0</v>
      </c>
      <c r="G89" s="83">
        <v>0</v>
      </c>
      <c r="H89" s="83">
        <v>371.08406</v>
      </c>
      <c r="I89" s="52"/>
      <c r="M89" s="53"/>
      <c r="N89" s="53"/>
    </row>
    <row r="90" spans="1:17" s="49" customFormat="1" ht="17.25" customHeight="1">
      <c r="A90" s="79" t="s">
        <v>159</v>
      </c>
      <c r="B90" s="118" t="s">
        <v>215</v>
      </c>
      <c r="C90" s="119"/>
      <c r="D90" s="119"/>
      <c r="E90" s="119"/>
      <c r="F90" s="119"/>
      <c r="G90" s="119"/>
      <c r="H90" s="120"/>
      <c r="I90" s="52"/>
      <c r="J90" s="50"/>
      <c r="K90" s="50"/>
      <c r="L90" s="50"/>
      <c r="M90" s="53"/>
      <c r="N90" s="53"/>
      <c r="O90" s="50"/>
      <c r="P90" s="50"/>
      <c r="Q90" s="50"/>
    </row>
    <row r="91" spans="1:14" ht="12.75">
      <c r="A91" s="80"/>
      <c r="B91" s="81"/>
      <c r="C91" s="82" t="s">
        <v>160</v>
      </c>
      <c r="D91" s="83">
        <v>0</v>
      </c>
      <c r="E91" s="83">
        <v>0</v>
      </c>
      <c r="F91" s="83">
        <v>0</v>
      </c>
      <c r="G91" s="83">
        <v>0</v>
      </c>
      <c r="H91" s="83">
        <v>653.63403</v>
      </c>
      <c r="I91" s="52"/>
      <c r="M91" s="53"/>
      <c r="N91" s="53"/>
    </row>
    <row r="92" spans="1:17" s="49" customFormat="1" ht="20.25" customHeight="1">
      <c r="A92" s="79" t="s">
        <v>161</v>
      </c>
      <c r="B92" s="118" t="s">
        <v>216</v>
      </c>
      <c r="C92" s="119"/>
      <c r="D92" s="119"/>
      <c r="E92" s="119"/>
      <c r="F92" s="119"/>
      <c r="G92" s="119"/>
      <c r="H92" s="120"/>
      <c r="I92" s="52"/>
      <c r="J92" s="50"/>
      <c r="K92" s="50"/>
      <c r="L92" s="50"/>
      <c r="M92" s="53"/>
      <c r="N92" s="53"/>
      <c r="O92" s="50"/>
      <c r="P92" s="50"/>
      <c r="Q92" s="50"/>
    </row>
    <row r="93" spans="1:14" ht="12.75">
      <c r="A93" s="80"/>
      <c r="B93" s="81"/>
      <c r="C93" s="82" t="s">
        <v>162</v>
      </c>
      <c r="D93" s="83">
        <v>0</v>
      </c>
      <c r="E93" s="83">
        <v>0</v>
      </c>
      <c r="F93" s="83">
        <v>0</v>
      </c>
      <c r="G93" s="83">
        <v>0</v>
      </c>
      <c r="H93" s="83">
        <v>2363.2747260246106</v>
      </c>
      <c r="I93" s="52"/>
      <c r="M93" s="53"/>
      <c r="N93" s="53"/>
    </row>
    <row r="94" spans="1:17" s="49" customFormat="1" ht="20.25" customHeight="1">
      <c r="A94" s="79" t="s">
        <v>163</v>
      </c>
      <c r="B94" s="118" t="s">
        <v>217</v>
      </c>
      <c r="C94" s="119"/>
      <c r="D94" s="119"/>
      <c r="E94" s="119"/>
      <c r="F94" s="119"/>
      <c r="G94" s="119"/>
      <c r="H94" s="120"/>
      <c r="I94" s="52"/>
      <c r="J94" s="50"/>
      <c r="K94" s="50"/>
      <c r="L94" s="50"/>
      <c r="M94" s="53"/>
      <c r="N94" s="53"/>
      <c r="O94" s="50"/>
      <c r="P94" s="50"/>
      <c r="Q94" s="50"/>
    </row>
    <row r="95" spans="1:14" ht="12.75">
      <c r="A95" s="80"/>
      <c r="B95" s="81"/>
      <c r="C95" s="82" t="s">
        <v>164</v>
      </c>
      <c r="D95" s="83">
        <v>0</v>
      </c>
      <c r="E95" s="83">
        <v>0</v>
      </c>
      <c r="F95" s="83">
        <v>0</v>
      </c>
      <c r="G95" s="83">
        <v>0</v>
      </c>
      <c r="H95" s="83">
        <v>22940.75436</v>
      </c>
      <c r="I95" s="52"/>
      <c r="M95" s="53"/>
      <c r="N95" s="53"/>
    </row>
    <row r="96" spans="1:17" s="49" customFormat="1" ht="18.75" customHeight="1">
      <c r="A96" s="79" t="s">
        <v>165</v>
      </c>
      <c r="B96" s="118" t="s">
        <v>218</v>
      </c>
      <c r="C96" s="119"/>
      <c r="D96" s="119"/>
      <c r="E96" s="119"/>
      <c r="F96" s="119"/>
      <c r="G96" s="119"/>
      <c r="H96" s="120"/>
      <c r="I96" s="52"/>
      <c r="J96" s="50"/>
      <c r="K96" s="50"/>
      <c r="L96" s="50"/>
      <c r="M96" s="53"/>
      <c r="N96" s="53"/>
      <c r="O96" s="50"/>
      <c r="P96" s="50"/>
      <c r="Q96" s="50"/>
    </row>
    <row r="97" spans="1:14" ht="12.75">
      <c r="A97" s="80"/>
      <c r="B97" s="81"/>
      <c r="C97" s="82" t="s">
        <v>166</v>
      </c>
      <c r="D97" s="83">
        <v>0</v>
      </c>
      <c r="E97" s="83">
        <v>0</v>
      </c>
      <c r="F97" s="83">
        <v>0</v>
      </c>
      <c r="G97" s="83">
        <v>0</v>
      </c>
      <c r="H97" s="83">
        <v>45672.81640000001</v>
      </c>
      <c r="I97" s="52"/>
      <c r="M97" s="53"/>
      <c r="N97" s="53"/>
    </row>
    <row r="98" spans="1:14" s="49" customFormat="1" ht="19.5" customHeight="1">
      <c r="A98" s="79" t="s">
        <v>175</v>
      </c>
      <c r="B98" s="118" t="s">
        <v>219</v>
      </c>
      <c r="C98" s="119"/>
      <c r="D98" s="119"/>
      <c r="E98" s="119"/>
      <c r="F98" s="119"/>
      <c r="G98" s="119"/>
      <c r="H98" s="120"/>
      <c r="I98" s="52"/>
      <c r="J98" s="50"/>
      <c r="K98" s="50"/>
      <c r="L98" s="50"/>
      <c r="M98" s="53"/>
      <c r="N98" s="53"/>
    </row>
    <row r="99" spans="1:14" ht="12.75">
      <c r="A99" s="80"/>
      <c r="B99" s="81"/>
      <c r="C99" s="82" t="s">
        <v>176</v>
      </c>
      <c r="D99" s="83">
        <v>0</v>
      </c>
      <c r="E99" s="83">
        <v>0</v>
      </c>
      <c r="F99" s="83">
        <v>0</v>
      </c>
      <c r="G99" s="83">
        <v>0</v>
      </c>
      <c r="H99" s="83">
        <v>58264.787039999996</v>
      </c>
      <c r="I99" s="52"/>
      <c r="M99" s="53"/>
      <c r="N99" s="53"/>
    </row>
    <row r="100" spans="1:14" s="49" customFormat="1" ht="23.25" customHeight="1">
      <c r="A100" s="79" t="s">
        <v>167</v>
      </c>
      <c r="B100" s="118" t="s">
        <v>220</v>
      </c>
      <c r="C100" s="119"/>
      <c r="D100" s="119"/>
      <c r="E100" s="119"/>
      <c r="F100" s="119"/>
      <c r="G100" s="119"/>
      <c r="H100" s="120"/>
      <c r="I100" s="52"/>
      <c r="J100" s="50"/>
      <c r="K100" s="50"/>
      <c r="L100" s="50"/>
      <c r="M100" s="53"/>
      <c r="N100" s="53"/>
    </row>
    <row r="101" spans="1:15" ht="12.75">
      <c r="A101" s="80"/>
      <c r="B101" s="81"/>
      <c r="C101" s="82" t="s">
        <v>168</v>
      </c>
      <c r="D101" s="83">
        <v>0</v>
      </c>
      <c r="E101" s="83">
        <v>0</v>
      </c>
      <c r="F101" s="83">
        <v>0</v>
      </c>
      <c r="G101" s="83">
        <v>0</v>
      </c>
      <c r="H101" s="83">
        <v>173484.284819435</v>
      </c>
      <c r="I101" s="52"/>
      <c r="M101" s="53"/>
      <c r="N101" s="53"/>
      <c r="O101" s="58"/>
    </row>
    <row r="102" spans="1:19" s="49" customFormat="1" ht="27.75" customHeight="1">
      <c r="A102" s="79" t="s">
        <v>177</v>
      </c>
      <c r="B102" s="118" t="s">
        <v>221</v>
      </c>
      <c r="C102" s="119"/>
      <c r="D102" s="119"/>
      <c r="E102" s="119"/>
      <c r="F102" s="119"/>
      <c r="G102" s="119"/>
      <c r="H102" s="120"/>
      <c r="I102" s="52"/>
      <c r="K102" s="50"/>
      <c r="L102" s="50"/>
      <c r="M102" s="53"/>
      <c r="N102" s="53"/>
      <c r="P102" s="64"/>
      <c r="Q102" s="64"/>
      <c r="S102" s="64"/>
    </row>
    <row r="103" spans="1:17" s="57" customFormat="1" ht="12.75">
      <c r="A103" s="80"/>
      <c r="B103" s="81"/>
      <c r="C103" s="82" t="s">
        <v>178</v>
      </c>
      <c r="D103" s="83">
        <v>0</v>
      </c>
      <c r="E103" s="83">
        <v>0</v>
      </c>
      <c r="F103" s="83">
        <v>0</v>
      </c>
      <c r="G103" s="83">
        <v>0</v>
      </c>
      <c r="H103" s="83">
        <v>92163.14195075915</v>
      </c>
      <c r="I103" s="52"/>
      <c r="K103" s="50"/>
      <c r="L103" s="50"/>
      <c r="M103" s="60"/>
      <c r="N103" s="60"/>
      <c r="O103" s="59"/>
      <c r="P103" s="56"/>
      <c r="Q103" s="63"/>
    </row>
    <row r="104" spans="1:19" s="55" customFormat="1" ht="36.75" customHeight="1">
      <c r="A104" s="79" t="s">
        <v>187</v>
      </c>
      <c r="B104" s="118" t="s">
        <v>222</v>
      </c>
      <c r="C104" s="119"/>
      <c r="D104" s="119"/>
      <c r="E104" s="119"/>
      <c r="F104" s="119"/>
      <c r="G104" s="119"/>
      <c r="H104" s="120"/>
      <c r="I104" s="52"/>
      <c r="K104" s="50"/>
      <c r="L104" s="50"/>
      <c r="M104" s="56"/>
      <c r="N104" s="56"/>
      <c r="O104" s="63"/>
      <c r="S104" s="64"/>
    </row>
    <row r="105" spans="1:19" ht="12.75">
      <c r="A105" s="80"/>
      <c r="B105" s="81"/>
      <c r="C105" s="82" t="s">
        <v>230</v>
      </c>
      <c r="D105" s="83">
        <v>0</v>
      </c>
      <c r="E105" s="83">
        <v>0</v>
      </c>
      <c r="F105" s="83">
        <v>0</v>
      </c>
      <c r="G105" s="83">
        <v>0</v>
      </c>
      <c r="H105" s="83">
        <v>772.011183</v>
      </c>
      <c r="I105" s="52"/>
      <c r="M105" s="53"/>
      <c r="N105" s="53"/>
      <c r="S105" s="63"/>
    </row>
    <row r="106" spans="1:16" s="49" customFormat="1" ht="19.5" customHeight="1">
      <c r="A106" s="79" t="s">
        <v>188</v>
      </c>
      <c r="B106" s="118" t="s">
        <v>232</v>
      </c>
      <c r="C106" s="119"/>
      <c r="D106" s="119"/>
      <c r="E106" s="119"/>
      <c r="F106" s="119"/>
      <c r="G106" s="119"/>
      <c r="H106" s="120"/>
      <c r="I106" s="52"/>
      <c r="K106" s="50"/>
      <c r="L106" s="50"/>
      <c r="M106" s="53"/>
      <c r="N106" s="53"/>
      <c r="P106" s="61"/>
    </row>
    <row r="107" spans="1:14" ht="12.75">
      <c r="A107" s="80"/>
      <c r="B107" s="81"/>
      <c r="C107" s="82" t="s">
        <v>229</v>
      </c>
      <c r="D107" s="83">
        <v>0</v>
      </c>
      <c r="E107" s="83">
        <v>0</v>
      </c>
      <c r="F107" s="83">
        <v>0</v>
      </c>
      <c r="G107" s="83">
        <v>0</v>
      </c>
      <c r="H107" s="83">
        <v>1616.33705</v>
      </c>
      <c r="I107" s="52"/>
      <c r="M107" s="53"/>
      <c r="N107" s="53"/>
    </row>
    <row r="108" spans="1:16" s="49" customFormat="1" ht="19.5" customHeight="1">
      <c r="A108" s="79" t="s">
        <v>189</v>
      </c>
      <c r="B108" s="118" t="s">
        <v>231</v>
      </c>
      <c r="C108" s="119"/>
      <c r="D108" s="119"/>
      <c r="E108" s="119"/>
      <c r="F108" s="119"/>
      <c r="G108" s="119"/>
      <c r="H108" s="120"/>
      <c r="I108" s="52"/>
      <c r="K108" s="50"/>
      <c r="L108" s="50"/>
      <c r="M108" s="53"/>
      <c r="N108" s="53"/>
      <c r="P108" s="62"/>
    </row>
    <row r="109" spans="1:14" ht="12.75">
      <c r="A109" s="80"/>
      <c r="B109" s="81"/>
      <c r="C109" s="82" t="s">
        <v>228</v>
      </c>
      <c r="D109" s="83">
        <v>0</v>
      </c>
      <c r="E109" s="83">
        <v>0</v>
      </c>
      <c r="F109" s="83">
        <v>0</v>
      </c>
      <c r="G109" s="83">
        <v>0</v>
      </c>
      <c r="H109" s="83">
        <v>25144.603408</v>
      </c>
      <c r="I109" s="52"/>
      <c r="M109" s="53"/>
      <c r="N109" s="53"/>
    </row>
    <row r="110" spans="1:13" s="49" customFormat="1" ht="19.5" customHeight="1">
      <c r="A110" s="79" t="s">
        <v>190</v>
      </c>
      <c r="B110" s="118" t="s">
        <v>223</v>
      </c>
      <c r="C110" s="119"/>
      <c r="D110" s="119"/>
      <c r="E110" s="119"/>
      <c r="F110" s="119"/>
      <c r="G110" s="119"/>
      <c r="H110" s="120"/>
      <c r="M110" s="52"/>
    </row>
    <row r="111" spans="1:13" ht="12.75">
      <c r="A111" s="80"/>
      <c r="B111" s="81"/>
      <c r="C111" s="82" t="s">
        <v>227</v>
      </c>
      <c r="D111" s="83">
        <v>0</v>
      </c>
      <c r="E111" s="83">
        <v>0</v>
      </c>
      <c r="F111" s="83">
        <v>0</v>
      </c>
      <c r="G111" s="83">
        <v>0</v>
      </c>
      <c r="H111" s="83">
        <v>233.33333333333334</v>
      </c>
      <c r="I111" s="52"/>
      <c r="K111" s="52"/>
      <c r="L111" s="52"/>
      <c r="M111" s="52"/>
    </row>
    <row r="112" spans="1:12" ht="12.75">
      <c r="A112" s="80"/>
      <c r="B112" s="81"/>
      <c r="C112" s="82" t="s">
        <v>82</v>
      </c>
      <c r="D112" s="83">
        <v>0</v>
      </c>
      <c r="E112" s="83">
        <v>0</v>
      </c>
      <c r="F112" s="83">
        <v>0</v>
      </c>
      <c r="G112" s="83">
        <v>0</v>
      </c>
      <c r="H112" s="83">
        <v>900685.5079633676</v>
      </c>
      <c r="J112" s="52"/>
      <c r="K112" s="52"/>
      <c r="L112" s="52"/>
    </row>
    <row r="113" spans="1:12" ht="12.75">
      <c r="A113" s="86"/>
      <c r="B113" s="87"/>
      <c r="C113" s="88" t="s">
        <v>81</v>
      </c>
      <c r="D113" s="89">
        <v>0</v>
      </c>
      <c r="E113" s="89">
        <v>0</v>
      </c>
      <c r="F113" s="89">
        <v>0</v>
      </c>
      <c r="G113" s="89">
        <v>0</v>
      </c>
      <c r="H113" s="89">
        <v>495005.930683977</v>
      </c>
      <c r="J113" s="52"/>
      <c r="K113" s="52"/>
      <c r="L113" s="52"/>
    </row>
    <row r="114" spans="1:9" ht="12.75">
      <c r="A114" s="80"/>
      <c r="B114" s="81"/>
      <c r="C114" s="82" t="s">
        <v>16</v>
      </c>
      <c r="D114" s="83">
        <v>0</v>
      </c>
      <c r="E114" s="83">
        <v>0</v>
      </c>
      <c r="F114" s="83">
        <v>0</v>
      </c>
      <c r="G114" s="83">
        <v>0</v>
      </c>
      <c r="H114" s="83">
        <v>900685.5079633676</v>
      </c>
      <c r="I114" s="52"/>
    </row>
    <row r="115" spans="1:8" s="49" customFormat="1" ht="21" customHeight="1">
      <c r="A115" s="90">
        <v>46</v>
      </c>
      <c r="B115" s="118" t="s">
        <v>93</v>
      </c>
      <c r="C115" s="119"/>
      <c r="D115" s="119"/>
      <c r="E115" s="119"/>
      <c r="F115" s="119"/>
      <c r="G115" s="119"/>
      <c r="H115" s="120"/>
    </row>
    <row r="116" spans="1:10" ht="12.75">
      <c r="A116" s="91"/>
      <c r="B116" s="81"/>
      <c r="C116" s="82" t="s">
        <v>226</v>
      </c>
      <c r="D116" s="92">
        <v>0</v>
      </c>
      <c r="E116" s="92">
        <v>0</v>
      </c>
      <c r="F116" s="92">
        <v>0</v>
      </c>
      <c r="G116" s="92">
        <v>0</v>
      </c>
      <c r="H116" s="83">
        <v>0</v>
      </c>
      <c r="J116" s="53"/>
    </row>
    <row r="117" spans="1:10" s="49" customFormat="1" ht="21" customHeight="1">
      <c r="A117" s="90">
        <v>47</v>
      </c>
      <c r="B117" s="118" t="s">
        <v>95</v>
      </c>
      <c r="C117" s="119"/>
      <c r="D117" s="119"/>
      <c r="E117" s="119"/>
      <c r="F117" s="119"/>
      <c r="G117" s="119"/>
      <c r="H117" s="120"/>
      <c r="J117" s="62"/>
    </row>
    <row r="118" spans="1:10" ht="12.75">
      <c r="A118" s="91"/>
      <c r="B118" s="81"/>
      <c r="C118" s="82" t="s">
        <v>225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J118" s="53"/>
    </row>
    <row r="119" spans="1:8" s="49" customFormat="1" ht="17.25" customHeight="1">
      <c r="A119" s="90">
        <v>48</v>
      </c>
      <c r="B119" s="118" t="s">
        <v>96</v>
      </c>
      <c r="C119" s="119"/>
      <c r="D119" s="119"/>
      <c r="E119" s="119"/>
      <c r="F119" s="119"/>
      <c r="G119" s="119"/>
      <c r="H119" s="120"/>
    </row>
    <row r="120" spans="1:8" ht="25.5">
      <c r="A120" s="94">
        <v>1</v>
      </c>
      <c r="B120" s="88" t="s">
        <v>17</v>
      </c>
      <c r="C120" s="88" t="s">
        <v>83</v>
      </c>
      <c r="D120" s="89"/>
      <c r="E120" s="89"/>
      <c r="F120" s="89"/>
      <c r="G120" s="89"/>
      <c r="H120" s="89">
        <v>0</v>
      </c>
    </row>
    <row r="121" spans="1:10" ht="25.5">
      <c r="A121" s="94">
        <v>2</v>
      </c>
      <c r="B121" s="88" t="s">
        <v>84</v>
      </c>
      <c r="C121" s="88" t="s">
        <v>85</v>
      </c>
      <c r="D121" s="89"/>
      <c r="E121" s="89"/>
      <c r="F121" s="89"/>
      <c r="G121" s="89"/>
      <c r="H121" s="89">
        <v>0</v>
      </c>
      <c r="J121" s="52"/>
    </row>
    <row r="122" spans="1:8" ht="25.5">
      <c r="A122" s="94">
        <v>3</v>
      </c>
      <c r="B122" s="88" t="s">
        <v>86</v>
      </c>
      <c r="C122" s="88" t="s">
        <v>87</v>
      </c>
      <c r="D122" s="89"/>
      <c r="E122" s="89"/>
      <c r="F122" s="89"/>
      <c r="G122" s="89"/>
      <c r="H122" s="89">
        <v>0</v>
      </c>
    </row>
    <row r="123" spans="1:8" ht="25.5">
      <c r="A123" s="94">
        <v>4</v>
      </c>
      <c r="B123" s="88" t="s">
        <v>88</v>
      </c>
      <c r="C123" s="88" t="s">
        <v>89</v>
      </c>
      <c r="D123" s="89"/>
      <c r="E123" s="89"/>
      <c r="F123" s="89"/>
      <c r="G123" s="89"/>
      <c r="H123" s="89">
        <v>0</v>
      </c>
    </row>
    <row r="124" spans="1:8" ht="25.5">
      <c r="A124" s="94">
        <v>5</v>
      </c>
      <c r="B124" s="88" t="s">
        <v>86</v>
      </c>
      <c r="C124" s="88" t="s">
        <v>90</v>
      </c>
      <c r="D124" s="89"/>
      <c r="E124" s="89"/>
      <c r="F124" s="89"/>
      <c r="G124" s="89"/>
      <c r="H124" s="89">
        <v>0</v>
      </c>
    </row>
    <row r="125" spans="1:8" s="49" customFormat="1" ht="18.75" customHeight="1">
      <c r="A125" s="95">
        <v>6</v>
      </c>
      <c r="B125" s="96" t="s">
        <v>91</v>
      </c>
      <c r="C125" s="96" t="s">
        <v>92</v>
      </c>
      <c r="D125" s="97"/>
      <c r="E125" s="98"/>
      <c r="F125" s="98"/>
      <c r="G125" s="99"/>
      <c r="H125" s="99">
        <v>0</v>
      </c>
    </row>
    <row r="126" spans="1:8" ht="25.5">
      <c r="A126" s="100" t="s">
        <v>78</v>
      </c>
      <c r="B126" s="88" t="s">
        <v>77</v>
      </c>
      <c r="C126" s="88" t="s">
        <v>76</v>
      </c>
      <c r="D126" s="101"/>
      <c r="E126" s="101"/>
      <c r="F126" s="101"/>
      <c r="G126" s="89"/>
      <c r="H126" s="102">
        <v>16150.758594291483</v>
      </c>
    </row>
    <row r="127" spans="1:8" s="49" customFormat="1" ht="20.25" customHeight="1">
      <c r="A127" s="103" t="s">
        <v>79</v>
      </c>
      <c r="B127" s="104" t="s">
        <v>17</v>
      </c>
      <c r="C127" s="96" t="s">
        <v>80</v>
      </c>
      <c r="D127" s="98"/>
      <c r="E127" s="98"/>
      <c r="F127" s="98"/>
      <c r="G127" s="98"/>
      <c r="H127" s="99">
        <v>13843.507366535558</v>
      </c>
    </row>
    <row r="128" spans="1:8" ht="12.75">
      <c r="A128" s="91"/>
      <c r="B128" s="81"/>
      <c r="C128" s="82" t="s">
        <v>224</v>
      </c>
      <c r="D128" s="93">
        <v>0</v>
      </c>
      <c r="E128" s="93">
        <v>0</v>
      </c>
      <c r="F128" s="93">
        <v>0</v>
      </c>
      <c r="G128" s="93">
        <v>0</v>
      </c>
      <c r="H128" s="93">
        <v>29994.26596082704</v>
      </c>
    </row>
    <row r="129" spans="1:14" ht="12.75">
      <c r="A129" s="80"/>
      <c r="B129" s="81"/>
      <c r="C129" s="82" t="s">
        <v>169</v>
      </c>
      <c r="D129" s="83">
        <v>0</v>
      </c>
      <c r="E129" s="83">
        <v>0</v>
      </c>
      <c r="F129" s="83">
        <v>0</v>
      </c>
      <c r="G129" s="83">
        <v>0</v>
      </c>
      <c r="H129" s="74">
        <v>930679.7739241946</v>
      </c>
      <c r="I129" s="54"/>
      <c r="K129" s="52"/>
      <c r="L129" s="52"/>
      <c r="N129" s="54"/>
    </row>
    <row r="130" spans="1:9" ht="12.75">
      <c r="A130" s="80"/>
      <c r="B130" s="81"/>
      <c r="C130" s="82" t="s">
        <v>105</v>
      </c>
      <c r="D130" s="83"/>
      <c r="E130" s="83"/>
      <c r="F130" s="83"/>
      <c r="G130" s="83"/>
      <c r="H130" s="74">
        <v>186135.95478483895</v>
      </c>
      <c r="I130" s="52"/>
    </row>
    <row r="131" spans="1:14" ht="12.75">
      <c r="A131" s="80"/>
      <c r="B131" s="81"/>
      <c r="C131" s="82" t="s">
        <v>170</v>
      </c>
      <c r="D131" s="83"/>
      <c r="E131" s="83"/>
      <c r="F131" s="83"/>
      <c r="G131" s="83"/>
      <c r="H131" s="74">
        <v>1116815.7287090337</v>
      </c>
      <c r="I131" s="53"/>
      <c r="K131" s="53"/>
      <c r="L131" s="53"/>
      <c r="N131" s="53"/>
    </row>
    <row r="132" spans="1:8" ht="12.75" hidden="1">
      <c r="A132" s="105"/>
      <c r="G132" s="106"/>
      <c r="H132" s="107"/>
    </row>
    <row r="133" spans="1:8" s="51" customFormat="1" ht="19.5" hidden="1">
      <c r="A133" s="108" t="s">
        <v>97</v>
      </c>
      <c r="B133" s="108"/>
      <c r="C133" s="109"/>
      <c r="D133" s="110"/>
      <c r="E133" s="111"/>
      <c r="F133" s="111"/>
      <c r="G133" s="112"/>
      <c r="H133" s="113" t="s">
        <v>99</v>
      </c>
    </row>
    <row r="134" spans="2:7" ht="14.25" hidden="1">
      <c r="B134" s="114"/>
      <c r="C134" s="115"/>
      <c r="D134" s="116"/>
      <c r="G134" s="106"/>
    </row>
    <row r="135" spans="2:4" ht="14.25" hidden="1">
      <c r="B135" s="114"/>
      <c r="C135" s="115"/>
      <c r="D135" s="115"/>
    </row>
    <row r="136" spans="2:8" ht="14.25">
      <c r="B136" s="114"/>
      <c r="C136" s="115"/>
      <c r="D136" s="116"/>
      <c r="H136" s="117"/>
    </row>
  </sheetData>
  <sheetProtection/>
  <mergeCells count="63">
    <mergeCell ref="H17:H20"/>
    <mergeCell ref="B26:H26"/>
    <mergeCell ref="B34:H34"/>
    <mergeCell ref="C2:G2"/>
    <mergeCell ref="C8:G8"/>
    <mergeCell ref="A12:H12"/>
    <mergeCell ref="A14:H14"/>
    <mergeCell ref="A16:H16"/>
    <mergeCell ref="A17:A20"/>
    <mergeCell ref="B17:B20"/>
    <mergeCell ref="C17:C20"/>
    <mergeCell ref="D18:D20"/>
    <mergeCell ref="E18:E20"/>
    <mergeCell ref="F18:F20"/>
    <mergeCell ref="G18:G20"/>
    <mergeCell ref="D17:G17"/>
    <mergeCell ref="B98:H98"/>
    <mergeCell ref="B24:H24"/>
    <mergeCell ref="B22:H22"/>
    <mergeCell ref="B115:H115"/>
    <mergeCell ref="B117:H117"/>
    <mergeCell ref="B119:H119"/>
    <mergeCell ref="B36:H36"/>
    <mergeCell ref="B38:H38"/>
    <mergeCell ref="B40:H40"/>
    <mergeCell ref="B102:H102"/>
    <mergeCell ref="B72:H72"/>
    <mergeCell ref="B100:H100"/>
    <mergeCell ref="B66:H66"/>
    <mergeCell ref="B68:H68"/>
    <mergeCell ref="B48:H48"/>
    <mergeCell ref="B46:H46"/>
    <mergeCell ref="B50:H50"/>
    <mergeCell ref="B82:H82"/>
    <mergeCell ref="B62:H62"/>
    <mergeCell ref="B64:H64"/>
    <mergeCell ref="B30:H30"/>
    <mergeCell ref="B32:H32"/>
    <mergeCell ref="B52:H52"/>
    <mergeCell ref="B42:H42"/>
    <mergeCell ref="B54:H54"/>
    <mergeCell ref="B56:H56"/>
    <mergeCell ref="B44:H44"/>
    <mergeCell ref="B110:H110"/>
    <mergeCell ref="B58:H58"/>
    <mergeCell ref="B60:H60"/>
    <mergeCell ref="B92:H92"/>
    <mergeCell ref="B94:H94"/>
    <mergeCell ref="B96:H96"/>
    <mergeCell ref="B70:H70"/>
    <mergeCell ref="B74:H74"/>
    <mergeCell ref="B76:H76"/>
    <mergeCell ref="B84:H84"/>
    <mergeCell ref="B28:H28"/>
    <mergeCell ref="B106:H106"/>
    <mergeCell ref="B108:H108"/>
    <mergeCell ref="I17:I20"/>
    <mergeCell ref="B104:H104"/>
    <mergeCell ref="B86:H86"/>
    <mergeCell ref="B88:H88"/>
    <mergeCell ref="B90:H90"/>
    <mergeCell ref="B78:H78"/>
    <mergeCell ref="B80:H80"/>
  </mergeCells>
  <printOptions/>
  <pageMargins left="0.35433070866141736" right="0.35433070866141736" top="0.3937007874015748" bottom="0.3937007874015748" header="0" footer="0"/>
  <pageSetup fitToHeight="4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SheetLayoutView="100" zoomScalePageLayoutView="0" workbookViewId="0" topLeftCell="A1">
      <selection activeCell="B11" sqref="B11:K11"/>
    </sheetView>
  </sheetViews>
  <sheetFormatPr defaultColWidth="9.00390625" defaultRowHeight="12.75"/>
  <cols>
    <col min="1" max="1" width="4.875" style="1" customWidth="1"/>
    <col min="2" max="2" width="11.625" style="1" customWidth="1"/>
    <col min="3" max="3" width="53.125" style="1" customWidth="1"/>
    <col min="4" max="4" width="10.25390625" style="1" customWidth="1"/>
    <col min="5" max="5" width="10.125" style="1" customWidth="1"/>
    <col min="6" max="9" width="9.125" style="1" customWidth="1"/>
    <col min="10" max="10" width="9.375" style="1" customWidth="1"/>
    <col min="11" max="11" width="9.125" style="1" customWidth="1"/>
    <col min="12" max="12" width="16.25390625" style="1" customWidth="1"/>
    <col min="13" max="16384" width="9.125" style="1" customWidth="1"/>
  </cols>
  <sheetData>
    <row r="2" spans="1:11" ht="16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5.75" customHeight="1">
      <c r="A3" s="163" t="s">
        <v>18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9" ht="15.75" customHeight="1">
      <c r="A4" s="164"/>
      <c r="B4" s="164"/>
      <c r="C4" s="3"/>
      <c r="D4" s="2"/>
      <c r="E4" s="170"/>
      <c r="F4" s="170"/>
      <c r="G4" s="170"/>
      <c r="H4" s="170"/>
      <c r="I4" s="170"/>
    </row>
    <row r="5" spans="1:8" ht="17.25" customHeight="1">
      <c r="A5" s="164"/>
      <c r="B5" s="164"/>
      <c r="C5" s="4" t="s">
        <v>19</v>
      </c>
      <c r="D5" s="2"/>
      <c r="E5" s="168" t="s">
        <v>20</v>
      </c>
      <c r="F5" s="168"/>
      <c r="G5" s="168"/>
      <c r="H5" s="168"/>
    </row>
    <row r="6" spans="1:8" ht="15.75">
      <c r="A6" s="164"/>
      <c r="B6" s="164"/>
      <c r="C6" s="5"/>
      <c r="D6" s="2"/>
      <c r="E6" s="5"/>
      <c r="F6" s="164"/>
      <c r="G6" s="164"/>
      <c r="H6" s="164"/>
    </row>
    <row r="7" spans="1:8" ht="15.75" customHeight="1">
      <c r="A7" s="164"/>
      <c r="B7" s="164"/>
      <c r="C7" s="6" t="s">
        <v>21</v>
      </c>
      <c r="D7" s="2"/>
      <c r="E7" s="165" t="s">
        <v>21</v>
      </c>
      <c r="F7" s="165"/>
      <c r="G7" s="165"/>
      <c r="H7" s="165"/>
    </row>
    <row r="8" spans="1:8" ht="12.75">
      <c r="A8" s="166"/>
      <c r="B8" s="166"/>
      <c r="C8" s="166"/>
      <c r="D8" s="166"/>
      <c r="E8" s="166"/>
      <c r="F8" s="166"/>
      <c r="G8" s="166"/>
      <c r="H8" s="166"/>
    </row>
    <row r="9" spans="1:11" ht="15.75" customHeight="1">
      <c r="A9" s="167" t="s">
        <v>22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6.5" customHeight="1">
      <c r="A10" s="7" t="s">
        <v>23</v>
      </c>
      <c r="B10" s="162" t="s">
        <v>53</v>
      </c>
      <c r="C10" s="162"/>
      <c r="D10" s="162"/>
      <c r="E10" s="162"/>
      <c r="F10" s="162"/>
      <c r="G10" s="162"/>
      <c r="H10" s="162"/>
      <c r="I10" s="162"/>
      <c r="J10" s="162"/>
      <c r="K10" s="162"/>
    </row>
    <row r="11" spans="1:11" ht="15.75" customHeight="1">
      <c r="A11" s="8"/>
      <c r="B11" s="163" t="s">
        <v>24</v>
      </c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8" ht="12.75" customHeight="1">
      <c r="A12" s="161" t="s">
        <v>25</v>
      </c>
      <c r="B12" s="161"/>
      <c r="C12" s="161"/>
      <c r="D12" s="161"/>
      <c r="E12" s="161"/>
      <c r="F12" s="161"/>
      <c r="G12" s="161"/>
      <c r="H12" s="161"/>
    </row>
    <row r="13" spans="1:8" ht="12.75" customHeight="1">
      <c r="A13" s="161" t="s">
        <v>26</v>
      </c>
      <c r="B13" s="161"/>
      <c r="C13" s="161"/>
      <c r="D13" s="161"/>
      <c r="E13" s="161"/>
      <c r="F13" s="161"/>
      <c r="G13" s="161"/>
      <c r="H13" s="161"/>
    </row>
    <row r="14" spans="1:8" ht="12.75" customHeight="1">
      <c r="A14" s="161" t="s">
        <v>27</v>
      </c>
      <c r="B14" s="161"/>
      <c r="C14" s="161"/>
      <c r="D14" s="161"/>
      <c r="E14" s="161"/>
      <c r="F14" s="161"/>
      <c r="G14" s="161"/>
      <c r="H14" s="161"/>
    </row>
    <row r="15" spans="1:8" ht="12.75" customHeight="1" thickBot="1">
      <c r="A15" s="161" t="s">
        <v>71</v>
      </c>
      <c r="B15" s="161"/>
      <c r="C15" s="161"/>
      <c r="D15" s="161"/>
      <c r="E15" s="161"/>
      <c r="F15" s="161"/>
      <c r="G15" s="161"/>
      <c r="H15" s="161"/>
    </row>
    <row r="16" spans="1:11" ht="18.75" customHeight="1" thickBot="1">
      <c r="A16" s="145" t="s">
        <v>28</v>
      </c>
      <c r="B16" s="145" t="s">
        <v>29</v>
      </c>
      <c r="C16" s="145" t="s">
        <v>30</v>
      </c>
      <c r="D16" s="148" t="s">
        <v>31</v>
      </c>
      <c r="E16" s="149"/>
      <c r="F16" s="149"/>
      <c r="G16" s="149"/>
      <c r="H16" s="150"/>
      <c r="I16" s="145" t="s">
        <v>32</v>
      </c>
      <c r="J16" s="145" t="s">
        <v>33</v>
      </c>
      <c r="K16" s="145" t="s">
        <v>34</v>
      </c>
    </row>
    <row r="17" spans="1:11" ht="24.75" customHeight="1" thickBot="1">
      <c r="A17" s="146"/>
      <c r="B17" s="146"/>
      <c r="C17" s="146"/>
      <c r="D17" s="10" t="s">
        <v>35</v>
      </c>
      <c r="E17" s="10" t="s">
        <v>36</v>
      </c>
      <c r="F17" s="10" t="s">
        <v>37</v>
      </c>
      <c r="G17" s="10" t="s">
        <v>38</v>
      </c>
      <c r="H17" s="10" t="s">
        <v>39</v>
      </c>
      <c r="I17" s="146"/>
      <c r="J17" s="146"/>
      <c r="K17" s="146"/>
    </row>
    <row r="18" spans="1:11" ht="13.5" thickBot="1">
      <c r="A18" s="11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12">
        <v>8</v>
      </c>
      <c r="I18" s="9">
        <v>9</v>
      </c>
      <c r="J18" s="9">
        <v>10</v>
      </c>
      <c r="K18" s="9">
        <v>11</v>
      </c>
    </row>
    <row r="19" spans="1:11" ht="16.5" thickBot="1">
      <c r="A19" s="151"/>
      <c r="B19" s="152"/>
      <c r="C19" s="153" t="s">
        <v>40</v>
      </c>
      <c r="D19" s="154"/>
      <c r="E19" s="155"/>
      <c r="F19" s="156"/>
      <c r="G19" s="157"/>
      <c r="H19" s="157"/>
      <c r="I19" s="158"/>
      <c r="J19" s="159"/>
      <c r="K19" s="160"/>
    </row>
    <row r="20" spans="1:12" ht="13.5" thickBot="1">
      <c r="A20" s="13">
        <v>1</v>
      </c>
      <c r="B20" s="13" t="s">
        <v>41</v>
      </c>
      <c r="C20" s="14" t="s">
        <v>42</v>
      </c>
      <c r="D20" s="15">
        <v>5222444</v>
      </c>
      <c r="E20" s="15"/>
      <c r="F20" s="15"/>
      <c r="G20" s="16"/>
      <c r="H20" s="17">
        <f>SUM(D20:G20)</f>
        <v>5222444</v>
      </c>
      <c r="I20" s="18"/>
      <c r="J20" s="19"/>
      <c r="K20" s="20"/>
      <c r="L20" s="21"/>
    </row>
    <row r="21" spans="1:12" ht="13.5" thickBot="1">
      <c r="A21" s="22" t="e">
        <f>#N/A</f>
        <v>#N/A</v>
      </c>
      <c r="B21" s="13" t="s">
        <v>43</v>
      </c>
      <c r="C21" s="23" t="s">
        <v>54</v>
      </c>
      <c r="D21" s="24">
        <v>394500</v>
      </c>
      <c r="E21" s="24"/>
      <c r="F21" s="24"/>
      <c r="G21" s="25"/>
      <c r="H21" s="17" t="e">
        <f>#N/A</f>
        <v>#N/A</v>
      </c>
      <c r="I21" s="26"/>
      <c r="J21" s="27"/>
      <c r="K21" s="28"/>
      <c r="L21" s="29"/>
    </row>
    <row r="22" spans="1:11" ht="13.5" thickBot="1">
      <c r="A22" s="22" t="e">
        <f>#N/A</f>
        <v>#N/A</v>
      </c>
      <c r="B22" s="13" t="s">
        <v>44</v>
      </c>
      <c r="C22" s="23" t="s">
        <v>45</v>
      </c>
      <c r="D22" s="24"/>
      <c r="E22" s="24">
        <v>433200</v>
      </c>
      <c r="F22" s="24"/>
      <c r="G22" s="25"/>
      <c r="H22" s="17" t="e">
        <f>#N/A</f>
        <v>#N/A</v>
      </c>
      <c r="I22" s="26"/>
      <c r="J22" s="27"/>
      <c r="K22" s="28"/>
    </row>
    <row r="23" spans="1:11" ht="14.25" customHeight="1" thickBot="1">
      <c r="A23" s="22" t="e">
        <f>#N/A</f>
        <v>#N/A</v>
      </c>
      <c r="B23" s="13" t="s">
        <v>46</v>
      </c>
      <c r="C23" s="23" t="s">
        <v>55</v>
      </c>
      <c r="D23" s="24">
        <v>175600</v>
      </c>
      <c r="E23" s="24"/>
      <c r="F23" s="24"/>
      <c r="G23" s="25"/>
      <c r="H23" s="17" t="e">
        <f>#N/A</f>
        <v>#N/A</v>
      </c>
      <c r="I23" s="26"/>
      <c r="J23" s="27"/>
      <c r="K23" s="28"/>
    </row>
    <row r="24" spans="1:11" ht="14.25" customHeight="1" thickBot="1">
      <c r="A24" s="22" t="e">
        <f>#N/A</f>
        <v>#N/A</v>
      </c>
      <c r="B24" s="13" t="s">
        <v>57</v>
      </c>
      <c r="C24" s="23" t="s">
        <v>60</v>
      </c>
      <c r="D24" s="24"/>
      <c r="E24" s="24">
        <f>(38085.66+11483.82)</f>
        <v>49569.48</v>
      </c>
      <c r="F24" s="24">
        <v>20851.7</v>
      </c>
      <c r="G24" s="25"/>
      <c r="H24" s="17" t="e">
        <f>#N/A</f>
        <v>#N/A</v>
      </c>
      <c r="I24" s="26"/>
      <c r="J24" s="27"/>
      <c r="K24" s="28"/>
    </row>
    <row r="25" spans="1:11" ht="14.25" customHeight="1" thickBot="1">
      <c r="A25" s="22" t="e">
        <f>#N/A</f>
        <v>#N/A</v>
      </c>
      <c r="B25" s="13" t="s">
        <v>58</v>
      </c>
      <c r="C25" s="23" t="s">
        <v>61</v>
      </c>
      <c r="D25" s="24"/>
      <c r="E25" s="24">
        <f>3296.05-F25</f>
        <v>2164.2300000000005</v>
      </c>
      <c r="F25" s="24">
        <v>1131.82</v>
      </c>
      <c r="G25" s="25"/>
      <c r="H25" s="17" t="e">
        <f>#N/A</f>
        <v>#N/A</v>
      </c>
      <c r="I25" s="26"/>
      <c r="J25" s="27"/>
      <c r="K25" s="28"/>
    </row>
    <row r="26" spans="1:11" ht="14.25" customHeight="1" thickBot="1">
      <c r="A26" s="22" t="e">
        <f>#N/A</f>
        <v>#N/A</v>
      </c>
      <c r="B26" s="13" t="s">
        <v>63</v>
      </c>
      <c r="C26" s="23" t="s">
        <v>62</v>
      </c>
      <c r="D26" s="24"/>
      <c r="E26" s="24">
        <f>57336.26-F26</f>
        <v>52488.130000000005</v>
      </c>
      <c r="F26" s="24">
        <v>4848.13</v>
      </c>
      <c r="G26" s="25"/>
      <c r="H26" s="17" t="e">
        <f>#N/A</f>
        <v>#N/A</v>
      </c>
      <c r="I26" s="26"/>
      <c r="J26" s="27"/>
      <c r="K26" s="28"/>
    </row>
    <row r="27" spans="1:11" ht="14.25" customHeight="1" thickBot="1">
      <c r="A27" s="22" t="e">
        <f>#N/A</f>
        <v>#N/A</v>
      </c>
      <c r="B27" s="13" t="s">
        <v>64</v>
      </c>
      <c r="C27" s="23" t="s">
        <v>65</v>
      </c>
      <c r="D27" s="24"/>
      <c r="E27" s="24">
        <f>1695.39+5522.29</f>
        <v>7217.68</v>
      </c>
      <c r="F27" s="24">
        <v>3333</v>
      </c>
      <c r="G27" s="25"/>
      <c r="H27" s="17" t="e">
        <f>#N/A</f>
        <v>#N/A</v>
      </c>
      <c r="I27" s="26"/>
      <c r="J27" s="27"/>
      <c r="K27" s="28"/>
    </row>
    <row r="28" spans="1:11" ht="14.25" customHeight="1" thickBot="1">
      <c r="A28" s="22">
        <v>9</v>
      </c>
      <c r="B28" s="13" t="s">
        <v>66</v>
      </c>
      <c r="C28" s="23" t="s">
        <v>67</v>
      </c>
      <c r="D28" s="24"/>
      <c r="E28" s="24">
        <f>41015.52-F28</f>
        <v>30110.649999999994</v>
      </c>
      <c r="F28" s="24">
        <v>10904.87</v>
      </c>
      <c r="G28" s="25"/>
      <c r="H28" s="17" t="e">
        <f>#N/A</f>
        <v>#N/A</v>
      </c>
      <c r="I28" s="26"/>
      <c r="J28" s="27"/>
      <c r="K28" s="28"/>
    </row>
    <row r="29" spans="1:11" ht="14.25" customHeight="1" thickBot="1">
      <c r="A29" s="22">
        <v>10</v>
      </c>
      <c r="B29" s="13" t="s">
        <v>68</v>
      </c>
      <c r="C29" s="23" t="s">
        <v>70</v>
      </c>
      <c r="D29" s="24"/>
      <c r="E29" s="24">
        <f>51041.56+7082.32</f>
        <v>58123.88</v>
      </c>
      <c r="F29" s="24">
        <v>36159.47</v>
      </c>
      <c r="G29" s="25"/>
      <c r="H29" s="17" t="e">
        <f>#N/A</f>
        <v>#N/A</v>
      </c>
      <c r="I29" s="26"/>
      <c r="J29" s="27"/>
      <c r="K29" s="28"/>
    </row>
    <row r="30" spans="1:11" ht="14.25" customHeight="1" thickBot="1">
      <c r="A30" s="22">
        <v>11</v>
      </c>
      <c r="B30" s="13" t="s">
        <v>69</v>
      </c>
      <c r="C30" s="23" t="s">
        <v>59</v>
      </c>
      <c r="D30" s="24">
        <v>0</v>
      </c>
      <c r="E30" s="24"/>
      <c r="F30" s="24">
        <v>310033.1</v>
      </c>
      <c r="G30" s="25"/>
      <c r="H30" s="17" t="e">
        <f>#N/A</f>
        <v>#N/A</v>
      </c>
      <c r="I30" s="26"/>
      <c r="J30" s="27"/>
      <c r="K30" s="28"/>
    </row>
    <row r="31" spans="1:11" ht="16.5" thickBot="1">
      <c r="A31" s="140"/>
      <c r="B31" s="141"/>
      <c r="C31" s="30" t="s">
        <v>47</v>
      </c>
      <c r="D31" s="31">
        <f>SUM(D20:D23)</f>
        <v>5792544</v>
      </c>
      <c r="E31" s="32">
        <f>SUM(E20:E30)</f>
        <v>632874.05</v>
      </c>
      <c r="F31" s="32">
        <f>SUM(F20:F30)</f>
        <v>387262.08999999997</v>
      </c>
      <c r="G31" s="33"/>
      <c r="H31" s="32" t="e">
        <f>SUM(H20:H30)</f>
        <v>#N/A</v>
      </c>
      <c r="I31" s="34"/>
      <c r="J31" s="35"/>
      <c r="K31" s="36"/>
    </row>
    <row r="32" spans="1:11" ht="13.5" thickBot="1">
      <c r="A32" s="142"/>
      <c r="B32" s="143"/>
      <c r="C32" s="37" t="s">
        <v>48</v>
      </c>
      <c r="D32" s="38"/>
      <c r="E32" s="38"/>
      <c r="F32" s="38"/>
      <c r="G32" s="38"/>
      <c r="H32" s="39"/>
      <c r="I32" s="28"/>
      <c r="J32" s="40"/>
      <c r="K32" s="28"/>
    </row>
    <row r="33" ht="12.75">
      <c r="A33" s="41"/>
    </row>
    <row r="34" spans="1:11" ht="18" customHeight="1" thickBot="1">
      <c r="A34" s="144" t="s">
        <v>49</v>
      </c>
      <c r="B34" s="144"/>
      <c r="C34" s="42" t="s">
        <v>50</v>
      </c>
      <c r="D34" s="147"/>
      <c r="E34" s="147"/>
      <c r="F34" s="45"/>
      <c r="G34" s="46" t="s">
        <v>52</v>
      </c>
      <c r="H34" s="47"/>
      <c r="I34" s="42" t="s">
        <v>50</v>
      </c>
      <c r="J34" s="43"/>
      <c r="K34" s="44" t="s">
        <v>51</v>
      </c>
    </row>
    <row r="35" ht="12.75">
      <c r="A35" s="48"/>
    </row>
  </sheetData>
  <sheetProtection/>
  <mergeCells count="33">
    <mergeCell ref="A5:B5"/>
    <mergeCell ref="E5:H5"/>
    <mergeCell ref="A6:B6"/>
    <mergeCell ref="F6:H6"/>
    <mergeCell ref="A2:K2"/>
    <mergeCell ref="A3:K3"/>
    <mergeCell ref="A4:B4"/>
    <mergeCell ref="E4:I4"/>
    <mergeCell ref="B10:K10"/>
    <mergeCell ref="B11:K11"/>
    <mergeCell ref="A12:H12"/>
    <mergeCell ref="A13:H13"/>
    <mergeCell ref="A7:B7"/>
    <mergeCell ref="E7:H7"/>
    <mergeCell ref="A8:H8"/>
    <mergeCell ref="A9:K9"/>
    <mergeCell ref="K16:K17"/>
    <mergeCell ref="A19:B19"/>
    <mergeCell ref="C19:E19"/>
    <mergeCell ref="F19:I19"/>
    <mergeCell ref="J19:K19"/>
    <mergeCell ref="A14:H14"/>
    <mergeCell ref="A15:H15"/>
    <mergeCell ref="A16:A17"/>
    <mergeCell ref="B16:B17"/>
    <mergeCell ref="C16:C17"/>
    <mergeCell ref="A31:B31"/>
    <mergeCell ref="A32:B32"/>
    <mergeCell ref="A34:B34"/>
    <mergeCell ref="I16:I17"/>
    <mergeCell ref="D34:E34"/>
    <mergeCell ref="J16:J17"/>
    <mergeCell ref="D16:H1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Кирпичева Ирина Александровна</cp:lastModifiedBy>
  <cp:lastPrinted>2020-02-20T08:42:45Z</cp:lastPrinted>
  <dcterms:created xsi:type="dcterms:W3CDTF">2010-02-01T12:56:31Z</dcterms:created>
  <dcterms:modified xsi:type="dcterms:W3CDTF">2021-02-25T03:27:39Z</dcterms:modified>
  <cp:category/>
  <cp:version/>
  <cp:contentType/>
  <cp:contentStatus/>
</cp:coreProperties>
</file>